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activeTab="1"/>
  </bookViews>
  <sheets>
    <sheet name="Лист1" sheetId="1" r:id="rId1"/>
    <sheet name="Лист2" sheetId="2" r:id="rId2"/>
  </sheets>
  <definedNames>
    <definedName name="_xlnm.Print_Area" localSheetId="0">'Лист1'!$A$1:$AW$60</definedName>
    <definedName name="_xlnm.Print_Area" localSheetId="1">'Лист2'!$A$1:$AX$56</definedName>
  </definedNames>
  <calcPr fullCalcOnLoad="1"/>
</workbook>
</file>

<file path=xl/sharedStrings.xml><?xml version="1.0" encoding="utf-8"?>
<sst xmlns="http://schemas.openxmlformats.org/spreadsheetml/2006/main" count="219" uniqueCount="142">
  <si>
    <t>на</t>
  </si>
  <si>
    <t>г.</t>
  </si>
  <si>
    <t>20</t>
  </si>
  <si>
    <t>Коды</t>
  </si>
  <si>
    <t>0710001</t>
  </si>
  <si>
    <t xml:space="preserve">Организация </t>
  </si>
  <si>
    <t xml:space="preserve">Идентификационный номер налогоплательщика </t>
  </si>
  <si>
    <t>Вид экономической деятельности</t>
  </si>
  <si>
    <t>Организационно-правовая форма / форма собственности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</si>
  <si>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</si>
  <si>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</si>
  <si>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</si>
  <si>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</si>
  <si>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</si>
  <si>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</si>
  <si>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</si>
  <si>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</si>
  <si>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</si>
  <si>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</si>
  <si>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</si>
  <si>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</si>
  <si>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</si>
  <si>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</si>
  <si>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</si>
  <si>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</si>
  <si>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t>ПАССИВ</t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</si>
  <si>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</si>
  <si>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</si>
  <si>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</si>
  <si>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</si>
  <si>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</si>
  <si>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</si>
  <si>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</si>
  <si>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</si>
  <si>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</si>
  <si>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</si>
  <si>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</si>
  <si>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</si>
  <si>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</si>
  <si>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</si>
  <si>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t>(</t>
  </si>
  <si>
    <t>)</t>
  </si>
  <si>
    <t>Руководитель</t>
  </si>
  <si>
    <t>(подпись)</t>
  </si>
  <si>
    <t>(расшифровка подписи)</t>
  </si>
  <si>
    <t>"</t>
  </si>
  <si>
    <t>Примечания</t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</si>
  <si>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</si>
  <si>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3. Указывается отчетная дата отчетного периода.</t>
  </si>
  <si>
    <t xml:space="preserve">     4. Указывается предыдущий год.</t>
  </si>
  <si>
    <t xml:space="preserve">     5. Указывается год, предшествующий предыдущему.</t>
  </si>
  <si>
    <t xml:space="preserve">     7. Здесь и в других формах отчетов вычитаемый или отрицательный показатель показывается в круглых скобках.</t>
  </si>
  <si>
    <t xml:space="preserve">Форма 0710001 с.2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</si>
  <si>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</si>
  <si>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</si>
  <si>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</si>
  <si>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</si>
  <si>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</si>
  <si>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</si>
  <si>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</si>
  <si>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     6. 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</si>
  <si>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На 31 декабря</t>
  </si>
  <si>
    <t>Бухгалтерский баланс</t>
  </si>
  <si>
    <t xml:space="preserve">     1. Указывается номер соответствующего пояснения.</t>
  </si>
  <si>
    <t>Бухгалтерская отчетность подлежит обязательному аудиту</t>
  </si>
  <si>
    <t>ДА</t>
  </si>
  <si>
    <t>НЕТ</t>
  </si>
  <si>
    <t>Наименование аудиторской организации/</t>
  </si>
  <si>
    <t>фамилия, имя, отчество (при наличии) индивидуального</t>
  </si>
  <si>
    <t>аудитора</t>
  </si>
  <si>
    <t>Единица измерения: тыс.руб.</t>
  </si>
  <si>
    <t xml:space="preserve">Форма по ОКУД </t>
  </si>
  <si>
    <t xml:space="preserve">по ОКВЭД 2 </t>
  </si>
  <si>
    <t xml:space="preserve">ИНН </t>
  </si>
  <si>
    <t xml:space="preserve">по ОКПО </t>
  </si>
  <si>
    <t xml:space="preserve">Дата (число, месяц, год) </t>
  </si>
  <si>
    <t xml:space="preserve">по ОКОПФ/ОКФС </t>
  </si>
  <si>
    <t xml:space="preserve">по ОКЕИ </t>
  </si>
  <si>
    <t>384</t>
  </si>
  <si>
    <t>Основной государственный регистрационный
номер аудиторской организации/индивидуального аудитора</t>
  </si>
  <si>
    <t>Идентификационный номер налогоплательщика аудиторской
организации/индивидуального аудитора</t>
  </si>
  <si>
    <t>ИНН</t>
  </si>
  <si>
    <t>ОГРН/
ОГРНИП</t>
  </si>
  <si>
    <t>Приложение N 1
к приказу Минфина России от 02.07.2010 N 66н
(в редакции приказов Минфина России
от 05.10.2011 N 124н, от 06.04.2015 N 57н,
от 06.03.2018 N 41н и от 19.04.2019 N 61н)</t>
  </si>
  <si>
    <t>31 декабря</t>
  </si>
  <si>
    <t>77123456</t>
  </si>
  <si>
    <t>12300</t>
  </si>
  <si>
    <t>16</t>
  </si>
  <si>
    <t xml:space="preserve">производство чулочно-носочных изделий </t>
  </si>
  <si>
    <t>общество с ограниченной ответственностью</t>
  </si>
  <si>
    <t xml:space="preserve">125008, г. Москва, ул. Михалковская, д. 21 </t>
  </si>
  <si>
    <t>V</t>
  </si>
  <si>
    <t>7702365879</t>
  </si>
  <si>
    <t>1234567890123</t>
  </si>
  <si>
    <t>–</t>
  </si>
  <si>
    <t>Львов</t>
  </si>
  <si>
    <t>А.В. Львов</t>
  </si>
  <si>
    <t>Общество с ограниченной ответственностью «Альфа»</t>
  </si>
  <si>
    <t>7700132544</t>
  </si>
  <si>
    <t>21</t>
  </si>
  <si>
    <t>02</t>
  </si>
  <si>
    <t>февраля</t>
  </si>
  <si>
    <t>13.41</t>
  </si>
  <si>
    <t>22</t>
  </si>
  <si>
    <r>
      <t xml:space="preserve">Пояснения </t>
    </r>
    <r>
      <rPr>
        <vertAlign val="superscript"/>
        <sz val="9"/>
        <rFont val="Arial"/>
        <family val="2"/>
      </rPr>
      <t>1)</t>
    </r>
  </si>
  <si>
    <r>
      <t>Наименование показателя</t>
    </r>
    <r>
      <rPr>
        <vertAlign val="superscript"/>
        <sz val="9"/>
        <rFont val="Arial"/>
        <family val="2"/>
      </rPr>
      <t>2)</t>
    </r>
  </si>
  <si>
    <r>
      <t>г.</t>
    </r>
    <r>
      <rPr>
        <vertAlign val="superscript"/>
        <sz val="9"/>
        <rFont val="Arial"/>
        <family val="2"/>
      </rPr>
      <t>3)</t>
    </r>
  </si>
  <si>
    <r>
      <t>г.</t>
    </r>
    <r>
      <rPr>
        <vertAlign val="superscript"/>
        <sz val="9"/>
        <rFont val="Arial"/>
        <family val="2"/>
      </rPr>
      <t>4)</t>
    </r>
  </si>
  <si>
    <r>
      <t>г.</t>
    </r>
    <r>
      <rPr>
        <vertAlign val="superscript"/>
        <sz val="9"/>
        <rFont val="Arial"/>
        <family val="2"/>
      </rPr>
      <t>5)</t>
    </r>
  </si>
  <si>
    <r>
      <t>II. ОБОРОТНЫЕ АКТИВЫ</t>
    </r>
    <r>
      <rPr>
        <sz val="9"/>
        <rFont val="Arial"/>
        <family val="2"/>
      </rPr>
      <t xml:space="preserve"> </t>
    </r>
  </si>
  <si>
    <r>
      <t>БАЛАНС</t>
    </r>
    <r>
      <rPr>
        <sz val="9"/>
        <rFont val="Arial"/>
        <family val="2"/>
      </rPr>
      <t xml:space="preserve"> </t>
    </r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</si>
  <si>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</si>
  <si>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r>
      <t>IV. ДОЛГОСРОЧНЫЕ ОБЯЗАТЕЛЬСТВА</t>
    </r>
    <r>
      <rPr>
        <sz val="9"/>
        <rFont val="Arial"/>
        <family val="2"/>
      </rPr>
      <t xml:space="preserve"> </t>
    </r>
  </si>
  <si>
    <r>
      <t>V. КРАТКОСРОЧНЫЕ ОБЯЗАТЕЛЬСТВА</t>
    </r>
    <r>
      <rPr>
        <sz val="9"/>
        <rFont val="Arial"/>
        <family val="2"/>
      </rPr>
      <t xml:space="preserve"> </t>
    </r>
  </si>
  <si>
    <t>Общество с ограниченной ответственностью «Аудит»</t>
  </si>
  <si>
    <t>23</t>
  </si>
  <si>
    <t>28</t>
  </si>
  <si>
    <t>ОДДС</t>
  </si>
  <si>
    <t>в т.ч. права пользования активом</t>
  </si>
  <si>
    <t>в т.ч. Незавершенные капитальные вложения</t>
  </si>
  <si>
    <t>в т.ч. сырье, материалы и другие аналогичные ценности</t>
  </si>
  <si>
    <t>затраты в незавершенном производстве</t>
  </si>
  <si>
    <t>готовая продукция и товары для перепродажи</t>
  </si>
  <si>
    <t>в т.ч покупатели и заказчики</t>
  </si>
  <si>
    <t>авансы выданные</t>
  </si>
  <si>
    <t xml:space="preserve">чистая инвестиция в аренду </t>
  </si>
  <si>
    <t xml:space="preserve">прочая задолженность </t>
  </si>
  <si>
    <t>1</t>
  </si>
  <si>
    <t>2.2.</t>
  </si>
  <si>
    <t>4</t>
  </si>
  <si>
    <t>7</t>
  </si>
  <si>
    <t>2.1</t>
  </si>
  <si>
    <t>в т.ч. поставщики и подрядчики</t>
  </si>
  <si>
    <t>авансы полученные</t>
  </si>
  <si>
    <t>налоги и сборы</t>
  </si>
  <si>
    <t>прочая задолженность</t>
  </si>
  <si>
    <t>5.1</t>
  </si>
  <si>
    <t>9.1</t>
  </si>
  <si>
    <t>9.2</t>
  </si>
  <si>
    <t>5.3</t>
  </si>
  <si>
    <r>
      <t>)</t>
    </r>
    <r>
      <rPr>
        <vertAlign val="superscript"/>
        <sz val="9"/>
        <color indexed="30"/>
        <rFont val="Arial"/>
        <family val="2"/>
      </rPr>
      <t>7)</t>
    </r>
  </si>
  <si>
    <t>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</si>
</sst>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\(#,##0\)"/>
  </numFmts>
  <fonts count="55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"/>
      <family val="2"/>
    </font>
    <font>
      <b/>
      <i/>
      <sz val="9"/>
      <color indexed="30"/>
      <name val="Arial"/>
      <family val="2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1F4B7D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 Cyr"/>
      <family val="0"/>
    </font>
    <font>
      <b/>
      <i/>
      <sz val="9"/>
      <color rgb="FF0070C0"/>
      <name val="Arial"/>
      <family val="2"/>
    </font>
    <font>
      <sz val="9"/>
      <color theme="1"/>
      <name val="Arial"/>
      <family val="2"/>
    </font>
    <font>
      <b/>
      <sz val="9"/>
      <color rgb="FF1F4B7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" fontId="1" fillId="0" borderId="14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1" fontId="49" fillId="0" borderId="18" xfId="0" applyNumberFormat="1" applyFont="1" applyBorder="1" applyAlignment="1">
      <alignment horizontal="center"/>
    </xf>
    <xf numFmtId="1" fontId="49" fillId="0" borderId="17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9" fillId="0" borderId="19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19" xfId="0" applyFont="1" applyBorder="1" applyAlignment="1">
      <alignment horizontal="center" wrapText="1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174" fontId="49" fillId="0" borderId="17" xfId="0" applyNumberFormat="1" applyFont="1" applyFill="1" applyBorder="1" applyAlignment="1">
      <alignment horizontal="center" shrinkToFit="1"/>
    </xf>
    <xf numFmtId="174" fontId="49" fillId="0" borderId="18" xfId="0" applyNumberFormat="1" applyFont="1" applyFill="1" applyBorder="1" applyAlignment="1">
      <alignment horizontal="center" shrinkToFit="1"/>
    </xf>
    <xf numFmtId="174" fontId="49" fillId="0" borderId="23" xfId="0" applyNumberFormat="1" applyFont="1" applyFill="1" applyBorder="1" applyAlignment="1">
      <alignment horizontal="center" shrinkToFit="1"/>
    </xf>
    <xf numFmtId="49" fontId="50" fillId="0" borderId="20" xfId="0" applyNumberFormat="1" applyFont="1" applyBorder="1" applyAlignment="1">
      <alignment horizontal="center"/>
    </xf>
    <xf numFmtId="49" fontId="50" fillId="0" borderId="24" xfId="0" applyNumberFormat="1" applyFont="1" applyBorder="1" applyAlignment="1">
      <alignment horizontal="center"/>
    </xf>
    <xf numFmtId="49" fontId="50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174" fontId="50" fillId="0" borderId="20" xfId="0" applyNumberFormat="1" applyFont="1" applyFill="1" applyBorder="1" applyAlignment="1">
      <alignment horizontal="center" shrinkToFit="1"/>
    </xf>
    <xf numFmtId="174" fontId="50" fillId="0" borderId="24" xfId="0" applyNumberFormat="1" applyFont="1" applyFill="1" applyBorder="1" applyAlignment="1">
      <alignment horizontal="center" shrinkToFit="1"/>
    </xf>
    <xf numFmtId="174" fontId="50" fillId="0" borderId="25" xfId="0" applyNumberFormat="1" applyFont="1" applyFill="1" applyBorder="1" applyAlignment="1">
      <alignment horizontal="center" shrinkToFit="1"/>
    </xf>
    <xf numFmtId="174" fontId="50" fillId="0" borderId="26" xfId="0" applyNumberFormat="1" applyFont="1" applyFill="1" applyBorder="1" applyAlignment="1">
      <alignment horizontal="center" shrinkToFi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74" fontId="50" fillId="0" borderId="19" xfId="0" applyNumberFormat="1" applyFont="1" applyFill="1" applyBorder="1" applyAlignment="1">
      <alignment horizontal="center" shrinkToFit="1"/>
    </xf>
    <xf numFmtId="174" fontId="50" fillId="0" borderId="32" xfId="0" applyNumberFormat="1" applyFont="1" applyFill="1" applyBorder="1" applyAlignment="1">
      <alignment horizontal="center" shrinkToFit="1"/>
    </xf>
    <xf numFmtId="49" fontId="49" fillId="0" borderId="19" xfId="0" applyNumberFormat="1" applyFont="1" applyBorder="1" applyAlignment="1">
      <alignment horizontal="center"/>
    </xf>
    <xf numFmtId="174" fontId="50" fillId="0" borderId="33" xfId="0" applyNumberFormat="1" applyFont="1" applyFill="1" applyBorder="1" applyAlignment="1">
      <alignment horizontal="center" shrinkToFit="1"/>
    </xf>
    <xf numFmtId="174" fontId="50" fillId="0" borderId="34" xfId="0" applyNumberFormat="1" applyFont="1" applyFill="1" applyBorder="1" applyAlignment="1">
      <alignment horizontal="center" shrinkToFit="1"/>
    </xf>
    <xf numFmtId="174" fontId="50" fillId="0" borderId="35" xfId="0" applyNumberFormat="1" applyFont="1" applyFill="1" applyBorder="1" applyAlignment="1">
      <alignment horizontal="center" shrinkToFit="1"/>
    </xf>
    <xf numFmtId="174" fontId="50" fillId="0" borderId="12" xfId="0" applyNumberFormat="1" applyFont="1" applyFill="1" applyBorder="1" applyAlignment="1">
      <alignment horizontal="center" shrinkToFit="1"/>
    </xf>
    <xf numFmtId="174" fontId="50" fillId="0" borderId="0" xfId="0" applyNumberFormat="1" applyFont="1" applyFill="1" applyBorder="1" applyAlignment="1">
      <alignment horizontal="center" shrinkToFit="1"/>
    </xf>
    <xf numFmtId="174" fontId="50" fillId="0" borderId="36" xfId="0" applyNumberFormat="1" applyFont="1" applyFill="1" applyBorder="1" applyAlignment="1">
      <alignment horizontal="center" shrinkToFit="1"/>
    </xf>
    <xf numFmtId="174" fontId="50" fillId="0" borderId="17" xfId="0" applyNumberFormat="1" applyFont="1" applyFill="1" applyBorder="1" applyAlignment="1">
      <alignment horizontal="center" shrinkToFit="1"/>
    </xf>
    <xf numFmtId="174" fontId="50" fillId="0" borderId="10" xfId="0" applyNumberFormat="1" applyFont="1" applyFill="1" applyBorder="1" applyAlignment="1">
      <alignment horizontal="center" shrinkToFit="1"/>
    </xf>
    <xf numFmtId="174" fontId="50" fillId="0" borderId="23" xfId="0" applyNumberFormat="1" applyFont="1" applyFill="1" applyBorder="1" applyAlignment="1">
      <alignment horizontal="center" shrinkToFit="1"/>
    </xf>
    <xf numFmtId="49" fontId="50" fillId="0" borderId="22" xfId="0" applyNumberFormat="1" applyFont="1" applyBorder="1" applyAlignment="1">
      <alignment horizontal="center"/>
    </xf>
    <xf numFmtId="49" fontId="50" fillId="0" borderId="21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9" fontId="50" fillId="0" borderId="17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 horizontal="center"/>
    </xf>
    <xf numFmtId="174" fontId="50" fillId="0" borderId="13" xfId="0" applyNumberFormat="1" applyFont="1" applyFill="1" applyBorder="1" applyAlignment="1">
      <alignment horizontal="center" shrinkToFit="1"/>
    </xf>
    <xf numFmtId="174" fontId="50" fillId="0" borderId="18" xfId="0" applyNumberFormat="1" applyFont="1" applyFill="1" applyBorder="1" applyAlignment="1">
      <alignment horizontal="center" shrinkToFit="1"/>
    </xf>
    <xf numFmtId="49" fontId="50" fillId="0" borderId="12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74" fontId="50" fillId="0" borderId="38" xfId="0" applyNumberFormat="1" applyFont="1" applyFill="1" applyBorder="1" applyAlignment="1">
      <alignment horizontal="center" shrinkToFit="1"/>
    </xf>
    <xf numFmtId="174" fontId="50" fillId="0" borderId="14" xfId="0" applyNumberFormat="1" applyFont="1" applyFill="1" applyBorder="1" applyAlignment="1">
      <alignment horizontal="center" vertical="center" shrinkToFit="1"/>
    </xf>
    <xf numFmtId="174" fontId="50" fillId="0" borderId="41" xfId="0" applyNumberFormat="1" applyFont="1" applyFill="1" applyBorder="1" applyAlignment="1">
      <alignment horizontal="center" vertical="center" shrinkToFit="1"/>
    </xf>
    <xf numFmtId="174" fontId="50" fillId="0" borderId="14" xfId="0" applyNumberFormat="1" applyFont="1" applyFill="1" applyBorder="1" applyAlignment="1">
      <alignment horizontal="center" shrinkToFit="1"/>
    </xf>
    <xf numFmtId="174" fontId="50" fillId="0" borderId="41" xfId="0" applyNumberFormat="1" applyFont="1" applyFill="1" applyBorder="1" applyAlignment="1">
      <alignment horizontal="center" shrinkToFit="1"/>
    </xf>
    <xf numFmtId="174" fontId="50" fillId="0" borderId="42" xfId="0" applyNumberFormat="1" applyFont="1" applyFill="1" applyBorder="1" applyAlignment="1">
      <alignment horizontal="center" shrinkToFit="1"/>
    </xf>
    <xf numFmtId="174" fontId="50" fillId="0" borderId="43" xfId="0" applyNumberFormat="1" applyFont="1" applyFill="1" applyBorder="1" applyAlignment="1">
      <alignment horizontal="center" shrinkToFit="1"/>
    </xf>
    <xf numFmtId="174" fontId="50" fillId="0" borderId="44" xfId="0" applyNumberFormat="1" applyFont="1" applyFill="1" applyBorder="1" applyAlignment="1">
      <alignment horizontal="center" shrinkToFit="1"/>
    </xf>
    <xf numFmtId="174" fontId="50" fillId="0" borderId="45" xfId="0" applyNumberFormat="1" applyFont="1" applyFill="1" applyBorder="1" applyAlignment="1">
      <alignment horizontal="center" shrinkToFit="1"/>
    </xf>
    <xf numFmtId="174" fontId="50" fillId="0" borderId="19" xfId="0" applyNumberFormat="1" applyFont="1" applyFill="1" applyBorder="1" applyAlignment="1">
      <alignment horizontal="center" vertical="center" shrinkToFit="1"/>
    </xf>
    <xf numFmtId="174" fontId="50" fillId="0" borderId="32" xfId="0" applyNumberFormat="1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8" fillId="0" borderId="19" xfId="0" applyNumberFormat="1" applyFont="1" applyBorder="1" applyAlignment="1">
      <alignment horizontal="center"/>
    </xf>
    <xf numFmtId="49" fontId="50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50" fillId="0" borderId="24" xfId="0" applyNumberFormat="1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50" fillId="0" borderId="10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50" fillId="0" borderId="47" xfId="0" applyNumberFormat="1" applyFont="1" applyFill="1" applyBorder="1" applyAlignment="1">
      <alignment horizontal="center"/>
    </xf>
    <xf numFmtId="49" fontId="50" fillId="0" borderId="19" xfId="0" applyNumberFormat="1" applyFont="1" applyFill="1" applyBorder="1" applyAlignment="1">
      <alignment horizontal="center"/>
    </xf>
    <xf numFmtId="49" fontId="50" fillId="0" borderId="3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50" fillId="0" borderId="10" xfId="0" applyNumberFormat="1" applyFont="1" applyFill="1" applyBorder="1" applyAlignment="1">
      <alignment horizontal="center" wrapText="1"/>
    </xf>
    <xf numFmtId="49" fontId="1" fillId="0" borderId="5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50" fillId="0" borderId="26" xfId="0" applyNumberFormat="1" applyFont="1" applyBorder="1" applyAlignment="1">
      <alignment horizontal="center"/>
    </xf>
    <xf numFmtId="49" fontId="50" fillId="0" borderId="47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49" fontId="1" fillId="0" borderId="13" xfId="0" applyNumberFormat="1" applyFont="1" applyBorder="1" applyAlignment="1">
      <alignment horizontal="left" indent="1"/>
    </xf>
    <xf numFmtId="49" fontId="1" fillId="0" borderId="1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50" fillId="0" borderId="31" xfId="0" applyNumberFormat="1" applyFont="1" applyFill="1" applyBorder="1" applyAlignment="1">
      <alignment horizontal="center"/>
    </xf>
    <xf numFmtId="49" fontId="50" fillId="0" borderId="21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49" fontId="50" fillId="0" borderId="40" xfId="0" applyNumberFormat="1" applyFont="1" applyFill="1" applyBorder="1" applyAlignment="1">
      <alignment horizontal="center"/>
    </xf>
    <xf numFmtId="49" fontId="50" fillId="0" borderId="18" xfId="0" applyNumberFormat="1" applyFont="1" applyFill="1" applyBorder="1" applyAlignment="1">
      <alignment horizontal="center"/>
    </xf>
    <xf numFmtId="49" fontId="50" fillId="0" borderId="22" xfId="0" applyNumberFormat="1" applyFont="1" applyFill="1" applyBorder="1" applyAlignment="1">
      <alignment horizontal="center"/>
    </xf>
    <xf numFmtId="49" fontId="50" fillId="0" borderId="58" xfId="0" applyNumberFormat="1" applyFont="1" applyFill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/>
    </xf>
    <xf numFmtId="49" fontId="50" fillId="0" borderId="23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50" fillId="0" borderId="1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0" fillId="0" borderId="10" xfId="0" applyNumberFormat="1" applyFont="1" applyBorder="1" applyAlignment="1">
      <alignment horizontal="left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9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49" fillId="0" borderId="0" xfId="0" applyFont="1" applyAlignment="1">
      <alignment wrapText="1"/>
    </xf>
    <xf numFmtId="49" fontId="4" fillId="0" borderId="0" xfId="0" applyNumberFormat="1" applyFont="1" applyAlignment="1">
      <alignment horizontal="justify" wrapText="1"/>
    </xf>
    <xf numFmtId="49" fontId="49" fillId="0" borderId="0" xfId="0" applyNumberFormat="1" applyFont="1" applyAlignment="1">
      <alignment horizontal="justify" wrapText="1"/>
    </xf>
    <xf numFmtId="49" fontId="49" fillId="0" borderId="0" xfId="0" applyNumberFormat="1" applyFont="1" applyBorder="1" applyAlignment="1">
      <alignment horizontal="left" wrapText="1"/>
    </xf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49" fillId="0" borderId="21" xfId="0" applyNumberFormat="1" applyFont="1" applyBorder="1" applyAlignment="1">
      <alignment horizontal="center" vertical="top"/>
    </xf>
    <xf numFmtId="174" fontId="50" fillId="0" borderId="12" xfId="0" applyNumberFormat="1" applyFont="1" applyFill="1" applyBorder="1" applyAlignment="1">
      <alignment horizontal="center" vertical="center" shrinkToFit="1"/>
    </xf>
    <xf numFmtId="174" fontId="50" fillId="0" borderId="0" xfId="0" applyNumberFormat="1" applyFont="1" applyFill="1" applyBorder="1" applyAlignment="1">
      <alignment horizontal="center" vertical="center" shrinkToFit="1"/>
    </xf>
    <xf numFmtId="174" fontId="50" fillId="0" borderId="13" xfId="0" applyNumberFormat="1" applyFont="1" applyFill="1" applyBorder="1" applyAlignment="1">
      <alignment horizontal="center" vertical="center" shrinkToFit="1"/>
    </xf>
    <xf numFmtId="174" fontId="50" fillId="0" borderId="17" xfId="0" applyNumberFormat="1" applyFont="1" applyFill="1" applyBorder="1" applyAlignment="1">
      <alignment horizontal="center" vertical="center" shrinkToFit="1"/>
    </xf>
    <xf numFmtId="174" fontId="50" fillId="0" borderId="10" xfId="0" applyNumberFormat="1" applyFont="1" applyFill="1" applyBorder="1" applyAlignment="1">
      <alignment horizontal="center" vertical="center" shrinkToFit="1"/>
    </xf>
    <xf numFmtId="174" fontId="50" fillId="0" borderId="18" xfId="0" applyNumberFormat="1" applyFont="1" applyFill="1" applyBorder="1" applyAlignment="1">
      <alignment horizontal="center" vertical="center" shrinkToFit="1"/>
    </xf>
    <xf numFmtId="174" fontId="50" fillId="0" borderId="36" xfId="0" applyNumberFormat="1" applyFont="1" applyFill="1" applyBorder="1" applyAlignment="1">
      <alignment horizontal="center" vertical="center" shrinkToFit="1"/>
    </xf>
    <xf numFmtId="174" fontId="50" fillId="0" borderId="23" xfId="0" applyNumberFormat="1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74" fontId="50" fillId="0" borderId="59" xfId="0" applyNumberFormat="1" applyFont="1" applyFill="1" applyBorder="1" applyAlignment="1">
      <alignment horizontal="center" shrinkToFit="1"/>
    </xf>
    <xf numFmtId="174" fontId="50" fillId="0" borderId="60" xfId="0" applyNumberFormat="1" applyFont="1" applyFill="1" applyBorder="1" applyAlignment="1">
      <alignment horizontal="center" shrinkToFit="1"/>
    </xf>
    <xf numFmtId="174" fontId="50" fillId="0" borderId="61" xfId="0" applyNumberFormat="1" applyFont="1" applyFill="1" applyBorder="1" applyAlignment="1">
      <alignment horizontal="center" shrinkToFit="1"/>
    </xf>
    <xf numFmtId="174" fontId="49" fillId="0" borderId="10" xfId="0" applyNumberFormat="1" applyFont="1" applyFill="1" applyBorder="1" applyAlignment="1">
      <alignment horizontal="center" shrinkToFit="1"/>
    </xf>
    <xf numFmtId="174" fontId="49" fillId="0" borderId="18" xfId="0" applyNumberFormat="1" applyFont="1" applyFill="1" applyBorder="1" applyAlignment="1">
      <alignment horizontal="center" shrinkToFit="1"/>
    </xf>
    <xf numFmtId="3" fontId="50" fillId="0" borderId="10" xfId="0" applyNumberFormat="1" applyFont="1" applyFill="1" applyBorder="1" applyAlignment="1">
      <alignment horizontal="center" shrinkToFit="1"/>
    </xf>
    <xf numFmtId="174" fontId="50" fillId="0" borderId="22" xfId="0" applyNumberFormat="1" applyFont="1" applyFill="1" applyBorder="1" applyAlignment="1">
      <alignment horizontal="center" shrinkToFit="1"/>
    </xf>
    <xf numFmtId="174" fontId="50" fillId="0" borderId="21" xfId="0" applyNumberFormat="1" applyFont="1" applyFill="1" applyBorder="1" applyAlignment="1">
      <alignment horizontal="center" shrinkToFit="1"/>
    </xf>
    <xf numFmtId="174" fontId="50" fillId="0" borderId="58" xfId="0" applyNumberFormat="1" applyFont="1" applyFill="1" applyBorder="1" applyAlignment="1">
      <alignment horizontal="center" shrinkToFit="1"/>
    </xf>
    <xf numFmtId="174" fontId="52" fillId="0" borderId="22" xfId="0" applyNumberFormat="1" applyFont="1" applyFill="1" applyBorder="1" applyAlignment="1">
      <alignment horizontal="center" shrinkToFit="1"/>
    </xf>
    <xf numFmtId="174" fontId="52" fillId="0" borderId="21" xfId="0" applyNumberFormat="1" applyFont="1" applyFill="1" applyBorder="1" applyAlignment="1">
      <alignment horizontal="center" shrinkToFit="1"/>
    </xf>
    <xf numFmtId="174" fontId="52" fillId="0" borderId="58" xfId="0" applyNumberFormat="1" applyFont="1" applyFill="1" applyBorder="1" applyAlignment="1">
      <alignment horizontal="center" shrinkToFit="1"/>
    </xf>
    <xf numFmtId="174" fontId="50" fillId="0" borderId="20" xfId="0" applyNumberFormat="1" applyFont="1" applyFill="1" applyBorder="1" applyAlignment="1">
      <alignment horizontal="center" vertical="center" shrinkToFit="1"/>
    </xf>
    <xf numFmtId="174" fontId="50" fillId="0" borderId="24" xfId="0" applyNumberFormat="1" applyFont="1" applyFill="1" applyBorder="1" applyAlignment="1">
      <alignment horizontal="center" vertical="center" shrinkToFit="1"/>
    </xf>
    <xf numFmtId="174" fontId="50" fillId="0" borderId="26" xfId="0" applyNumberFormat="1" applyFont="1" applyFill="1" applyBorder="1" applyAlignment="1">
      <alignment horizontal="center" vertical="center" shrinkToFit="1"/>
    </xf>
    <xf numFmtId="174" fontId="50" fillId="0" borderId="22" xfId="0" applyNumberFormat="1" applyFont="1" applyFill="1" applyBorder="1" applyAlignment="1">
      <alignment horizontal="center" vertical="center" shrinkToFit="1"/>
    </xf>
    <xf numFmtId="174" fontId="50" fillId="0" borderId="21" xfId="0" applyNumberFormat="1" applyFont="1" applyFill="1" applyBorder="1" applyAlignment="1">
      <alignment horizontal="center" vertical="center" shrinkToFit="1"/>
    </xf>
    <xf numFmtId="174" fontId="50" fillId="0" borderId="58" xfId="0" applyNumberFormat="1" applyFont="1" applyFill="1" applyBorder="1" applyAlignment="1">
      <alignment horizontal="center" vertical="center" shrinkToFit="1"/>
    </xf>
    <xf numFmtId="174" fontId="50" fillId="0" borderId="59" xfId="0" applyNumberFormat="1" applyFont="1" applyFill="1" applyBorder="1" applyAlignment="1">
      <alignment horizontal="center" vertical="center" shrinkToFit="1"/>
    </xf>
    <xf numFmtId="174" fontId="50" fillId="0" borderId="60" xfId="0" applyNumberFormat="1" applyFont="1" applyFill="1" applyBorder="1" applyAlignment="1">
      <alignment horizontal="center" vertical="center" shrinkToFit="1"/>
    </xf>
    <xf numFmtId="174" fontId="50" fillId="0" borderId="62" xfId="0" applyNumberFormat="1" applyFont="1" applyFill="1" applyBorder="1" applyAlignment="1">
      <alignment horizontal="center" vertical="center" shrinkToFit="1"/>
    </xf>
    <xf numFmtId="174" fontId="50" fillId="0" borderId="11" xfId="0" applyNumberFormat="1" applyFont="1" applyFill="1" applyBorder="1" applyAlignment="1">
      <alignment horizontal="center" shrinkToFit="1"/>
    </xf>
    <xf numFmtId="174" fontId="50" fillId="0" borderId="62" xfId="0" applyNumberFormat="1" applyFont="1" applyFill="1" applyBorder="1" applyAlignment="1">
      <alignment horizontal="center" shrinkToFit="1"/>
    </xf>
    <xf numFmtId="174" fontId="50" fillId="0" borderId="11" xfId="0" applyNumberFormat="1" applyFont="1" applyFill="1" applyBorder="1" applyAlignment="1">
      <alignment horizontal="center" vertical="center" shrinkToFit="1"/>
    </xf>
    <xf numFmtId="174" fontId="50" fillId="0" borderId="25" xfId="0" applyNumberFormat="1" applyFont="1" applyFill="1" applyBorder="1" applyAlignment="1">
      <alignment horizontal="center" vertical="center" shrinkToFit="1"/>
    </xf>
    <xf numFmtId="174" fontId="52" fillId="0" borderId="11" xfId="0" applyNumberFormat="1" applyFont="1" applyFill="1" applyBorder="1" applyAlignment="1">
      <alignment horizontal="center" shrinkToFit="1"/>
    </xf>
    <xf numFmtId="0" fontId="1" fillId="0" borderId="4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4" fontId="50" fillId="0" borderId="24" xfId="0" applyNumberFormat="1" applyFont="1" applyFill="1" applyBorder="1" applyAlignment="1">
      <alignment horizontal="center" vertical="top" shrinkToFit="1"/>
    </xf>
    <xf numFmtId="49" fontId="49" fillId="0" borderId="22" xfId="0" applyNumberFormat="1" applyFont="1" applyBorder="1" applyAlignment="1">
      <alignment horizontal="center"/>
    </xf>
    <xf numFmtId="49" fontId="49" fillId="0" borderId="21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18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49" fontId="53" fillId="0" borderId="12" xfId="0" applyNumberFormat="1" applyFont="1" applyBorder="1" applyAlignment="1">
      <alignment horizontal="right"/>
    </xf>
    <xf numFmtId="49" fontId="53" fillId="0" borderId="0" xfId="0" applyNumberFormat="1" applyFont="1" applyBorder="1" applyAlignment="1">
      <alignment horizontal="right"/>
    </xf>
    <xf numFmtId="49" fontId="54" fillId="0" borderId="24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left"/>
    </xf>
    <xf numFmtId="49" fontId="49" fillId="0" borderId="13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49" fontId="49" fillId="0" borderId="19" xfId="0" applyNumberFormat="1" applyFont="1" applyBorder="1" applyAlignment="1">
      <alignment horizontal="center" vertical="top"/>
    </xf>
    <xf numFmtId="49" fontId="49" fillId="0" borderId="1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F60"/>
  <sheetViews>
    <sheetView showGridLines="0" zoomScaleSheetLayoutView="100" workbookViewId="0" topLeftCell="A49">
      <selection activeCell="AG38" sqref="AG38:AN38"/>
    </sheetView>
  </sheetViews>
  <sheetFormatPr defaultColWidth="1.875" defaultRowHeight="12.75"/>
  <cols>
    <col min="1" max="5" width="1.875" style="1" customWidth="1"/>
    <col min="6" max="6" width="2.50390625" style="1" customWidth="1"/>
    <col min="7" max="22" width="1.875" style="1" customWidth="1"/>
    <col min="23" max="23" width="3.125" style="1" customWidth="1"/>
    <col min="24" max="39" width="1.875" style="1" customWidth="1"/>
    <col min="40" max="44" width="1.625" style="1" customWidth="1"/>
    <col min="45" max="47" width="1.875" style="1" customWidth="1"/>
    <col min="48" max="48" width="1.625" style="1" customWidth="1"/>
    <col min="49" max="16384" width="1.875" style="1" customWidth="1"/>
  </cols>
  <sheetData>
    <row r="1" spans="2:48" ht="69" customHeight="1">
      <c r="B1" s="183" t="s">
        <v>83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</row>
    <row r="2" ht="4.5" customHeight="1"/>
    <row r="3" spans="2:48" ht="12">
      <c r="B3" s="185" t="s">
        <v>62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</row>
    <row r="4" spans="2:48" ht="12">
      <c r="B4" s="186" t="s">
        <v>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69" t="s">
        <v>84</v>
      </c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86" t="s">
        <v>2</v>
      </c>
      <c r="AD4" s="186"/>
      <c r="AE4" s="99" t="s">
        <v>115</v>
      </c>
      <c r="AF4" s="99"/>
      <c r="AG4" s="187" t="s">
        <v>1</v>
      </c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</row>
    <row r="5" spans="40:48" ht="12" thickBot="1">
      <c r="AN5" s="192" t="s">
        <v>3</v>
      </c>
      <c r="AO5" s="192"/>
      <c r="AP5" s="192"/>
      <c r="AQ5" s="192"/>
      <c r="AR5" s="192"/>
      <c r="AS5" s="192"/>
      <c r="AT5" s="192"/>
      <c r="AU5" s="192"/>
      <c r="AV5" s="192"/>
    </row>
    <row r="6" spans="30:48" ht="12.75" customHeight="1">
      <c r="AD6" s="168" t="s">
        <v>71</v>
      </c>
      <c r="AE6" s="168"/>
      <c r="AF6" s="168"/>
      <c r="AG6" s="168"/>
      <c r="AH6" s="168"/>
      <c r="AI6" s="168"/>
      <c r="AJ6" s="168"/>
      <c r="AK6" s="168"/>
      <c r="AL6" s="168"/>
      <c r="AM6" s="168"/>
      <c r="AN6" s="193" t="s">
        <v>4</v>
      </c>
      <c r="AO6" s="194"/>
      <c r="AP6" s="194"/>
      <c r="AQ6" s="194"/>
      <c r="AR6" s="194"/>
      <c r="AS6" s="194"/>
      <c r="AT6" s="194"/>
      <c r="AU6" s="194"/>
      <c r="AV6" s="195"/>
    </row>
    <row r="7" spans="28:48" ht="12.75" customHeight="1">
      <c r="AB7" s="168" t="s">
        <v>75</v>
      </c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57"/>
      <c r="AN7" s="181" t="s">
        <v>116</v>
      </c>
      <c r="AO7" s="139"/>
      <c r="AP7" s="139"/>
      <c r="AQ7" s="139" t="s">
        <v>100</v>
      </c>
      <c r="AR7" s="139"/>
      <c r="AS7" s="139"/>
      <c r="AT7" s="62" t="s">
        <v>141</v>
      </c>
      <c r="AU7" s="63"/>
      <c r="AV7" s="180"/>
    </row>
    <row r="8" spans="2:48" ht="27.75" customHeight="1">
      <c r="B8" s="171" t="s">
        <v>5</v>
      </c>
      <c r="C8" s="171"/>
      <c r="D8" s="171"/>
      <c r="E8" s="171"/>
      <c r="F8" s="171"/>
      <c r="G8" s="171"/>
      <c r="H8" s="182" t="s">
        <v>97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68" t="s">
        <v>74</v>
      </c>
      <c r="AI8" s="168"/>
      <c r="AJ8" s="168"/>
      <c r="AK8" s="168"/>
      <c r="AL8" s="168"/>
      <c r="AM8" s="168"/>
      <c r="AN8" s="172" t="s">
        <v>85</v>
      </c>
      <c r="AO8" s="173"/>
      <c r="AP8" s="173"/>
      <c r="AQ8" s="173"/>
      <c r="AR8" s="173"/>
      <c r="AS8" s="173"/>
      <c r="AT8" s="173"/>
      <c r="AU8" s="173"/>
      <c r="AV8" s="174"/>
    </row>
    <row r="9" spans="2:48" ht="12">
      <c r="B9" s="171" t="s">
        <v>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68" t="s">
        <v>73</v>
      </c>
      <c r="AI9" s="168"/>
      <c r="AJ9" s="168"/>
      <c r="AK9" s="168"/>
      <c r="AL9" s="168"/>
      <c r="AM9" s="168"/>
      <c r="AN9" s="172" t="s">
        <v>98</v>
      </c>
      <c r="AO9" s="173"/>
      <c r="AP9" s="173"/>
      <c r="AQ9" s="173"/>
      <c r="AR9" s="173"/>
      <c r="AS9" s="173"/>
      <c r="AT9" s="173"/>
      <c r="AU9" s="173"/>
      <c r="AV9" s="174"/>
    </row>
    <row r="10" spans="2:48" ht="24.75" customHeight="1">
      <c r="B10" s="175" t="s">
        <v>7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6" t="s">
        <v>88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68" t="s">
        <v>72</v>
      </c>
      <c r="AI10" s="168"/>
      <c r="AJ10" s="168"/>
      <c r="AK10" s="168"/>
      <c r="AL10" s="168"/>
      <c r="AM10" s="168"/>
      <c r="AN10" s="172" t="s">
        <v>102</v>
      </c>
      <c r="AO10" s="173"/>
      <c r="AP10" s="173"/>
      <c r="AQ10" s="173"/>
      <c r="AR10" s="173"/>
      <c r="AS10" s="173"/>
      <c r="AT10" s="173"/>
      <c r="AU10" s="173"/>
      <c r="AV10" s="174"/>
    </row>
    <row r="11" spans="2:48" ht="11.25">
      <c r="B11" s="171" t="s">
        <v>8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N11" s="196" t="s">
        <v>86</v>
      </c>
      <c r="AO11" s="197"/>
      <c r="AP11" s="197"/>
      <c r="AQ11" s="197"/>
      <c r="AR11" s="198"/>
      <c r="AS11" s="201" t="s">
        <v>87</v>
      </c>
      <c r="AT11" s="197"/>
      <c r="AU11" s="197"/>
      <c r="AV11" s="202"/>
    </row>
    <row r="12" spans="2:48" ht="12.75" customHeight="1">
      <c r="B12" s="169" t="s">
        <v>89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8" t="s">
        <v>76</v>
      </c>
      <c r="AF12" s="168"/>
      <c r="AG12" s="168"/>
      <c r="AH12" s="168"/>
      <c r="AI12" s="168"/>
      <c r="AJ12" s="168"/>
      <c r="AK12" s="168"/>
      <c r="AL12" s="168"/>
      <c r="AM12" s="168"/>
      <c r="AN12" s="199"/>
      <c r="AO12" s="169"/>
      <c r="AP12" s="169"/>
      <c r="AQ12" s="169"/>
      <c r="AR12" s="200"/>
      <c r="AS12" s="203"/>
      <c r="AT12" s="169"/>
      <c r="AU12" s="169"/>
      <c r="AV12" s="204"/>
    </row>
    <row r="13" spans="2:48" ht="12" thickBot="1">
      <c r="B13" s="170" t="s">
        <v>70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68" t="s">
        <v>77</v>
      </c>
      <c r="AF13" s="168"/>
      <c r="AG13" s="168"/>
      <c r="AH13" s="168"/>
      <c r="AI13" s="168"/>
      <c r="AJ13" s="168"/>
      <c r="AK13" s="168"/>
      <c r="AL13" s="168"/>
      <c r="AM13" s="168"/>
      <c r="AN13" s="177" t="s">
        <v>78</v>
      </c>
      <c r="AO13" s="178"/>
      <c r="AP13" s="178"/>
      <c r="AQ13" s="178"/>
      <c r="AR13" s="178"/>
      <c r="AS13" s="178"/>
      <c r="AT13" s="178"/>
      <c r="AU13" s="178"/>
      <c r="AV13" s="179"/>
    </row>
    <row r="14" spans="2:38" ht="12">
      <c r="B14" s="171" t="s">
        <v>9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51" t="s">
        <v>90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</row>
    <row r="15" spans="2:136" ht="11.25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EF15" s="3"/>
    </row>
    <row r="16" ht="4.5" customHeight="1"/>
    <row r="17" spans="2:41" ht="13.5" customHeight="1">
      <c r="B17" s="171" t="s">
        <v>64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62" t="s">
        <v>91</v>
      </c>
      <c r="AE17" s="64"/>
      <c r="AF17" s="189" t="s">
        <v>65</v>
      </c>
      <c r="AG17" s="190"/>
      <c r="AH17" s="190"/>
      <c r="AI17" s="191"/>
      <c r="AJ17" s="205"/>
      <c r="AK17" s="206"/>
      <c r="AL17" s="189" t="s">
        <v>66</v>
      </c>
      <c r="AM17" s="190"/>
      <c r="AN17" s="190"/>
      <c r="AO17" s="190"/>
    </row>
    <row r="18" spans="2:41" ht="11.25">
      <c r="B18" s="3" t="s">
        <v>67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11.25">
      <c r="B19" s="3" t="s">
        <v>68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38" ht="12">
      <c r="B20" s="171" t="s">
        <v>69</v>
      </c>
      <c r="C20" s="171"/>
      <c r="D20" s="171"/>
      <c r="E20" s="171"/>
      <c r="F20" s="171"/>
      <c r="G20" s="210" t="s">
        <v>114</v>
      </c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</row>
    <row r="21" spans="2:38" ht="11.25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</row>
    <row r="22" ht="4.5" customHeight="1"/>
    <row r="23" spans="2:48" s="5" customFormat="1" ht="24.75" customHeight="1">
      <c r="B23" s="188" t="s">
        <v>80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H23" s="208" t="s">
        <v>81</v>
      </c>
      <c r="AI23" s="208"/>
      <c r="AJ23" s="208"/>
      <c r="AK23" s="208"/>
      <c r="AL23" s="208"/>
      <c r="AM23" s="208"/>
      <c r="AN23" s="207" t="s">
        <v>92</v>
      </c>
      <c r="AO23" s="207"/>
      <c r="AP23" s="207"/>
      <c r="AQ23" s="207"/>
      <c r="AR23" s="207"/>
      <c r="AS23" s="207"/>
      <c r="AT23" s="207"/>
      <c r="AU23" s="207"/>
      <c r="AV23" s="207"/>
    </row>
    <row r="24" spans="2:48" s="5" customFormat="1" ht="24.75" customHeight="1">
      <c r="B24" s="188" t="s">
        <v>79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H24" s="209" t="s">
        <v>82</v>
      </c>
      <c r="AI24" s="208"/>
      <c r="AJ24" s="208"/>
      <c r="AK24" s="208"/>
      <c r="AL24" s="208"/>
      <c r="AM24" s="208"/>
      <c r="AN24" s="207" t="s">
        <v>93</v>
      </c>
      <c r="AO24" s="207"/>
      <c r="AP24" s="207"/>
      <c r="AQ24" s="207"/>
      <c r="AR24" s="207"/>
      <c r="AS24" s="207"/>
      <c r="AT24" s="207"/>
      <c r="AU24" s="207"/>
      <c r="AV24" s="207"/>
    </row>
    <row r="25" ht="11.25">
      <c r="EF25" s="3"/>
    </row>
    <row r="26" spans="2:48" ht="12.75" customHeight="1">
      <c r="B26" s="153" t="s">
        <v>104</v>
      </c>
      <c r="C26" s="153"/>
      <c r="D26" s="153"/>
      <c r="E26" s="153"/>
      <c r="F26" s="153"/>
      <c r="G26" s="155" t="s">
        <v>105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3" t="s">
        <v>11</v>
      </c>
      <c r="V26" s="153"/>
      <c r="W26" s="153"/>
      <c r="X26" s="160" t="s">
        <v>10</v>
      </c>
      <c r="Y26" s="161"/>
      <c r="Z26" s="162" t="s">
        <v>84</v>
      </c>
      <c r="AA26" s="162"/>
      <c r="AB26" s="162"/>
      <c r="AC26" s="162"/>
      <c r="AD26" s="162"/>
      <c r="AE26" s="162"/>
      <c r="AF26" s="6"/>
      <c r="AG26" s="164" t="s">
        <v>61</v>
      </c>
      <c r="AH26" s="165"/>
      <c r="AI26" s="165"/>
      <c r="AJ26" s="165"/>
      <c r="AK26" s="165"/>
      <c r="AL26" s="165"/>
      <c r="AM26" s="165"/>
      <c r="AN26" s="166"/>
      <c r="AO26" s="164" t="s">
        <v>61</v>
      </c>
      <c r="AP26" s="165"/>
      <c r="AQ26" s="165"/>
      <c r="AR26" s="165"/>
      <c r="AS26" s="165"/>
      <c r="AT26" s="165"/>
      <c r="AU26" s="165"/>
      <c r="AV26" s="166"/>
    </row>
    <row r="27" spans="2:48" ht="13.5">
      <c r="B27" s="153"/>
      <c r="C27" s="153"/>
      <c r="D27" s="153"/>
      <c r="E27" s="153"/>
      <c r="F27" s="153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3"/>
      <c r="V27" s="153"/>
      <c r="W27" s="153"/>
      <c r="X27" s="156" t="s">
        <v>2</v>
      </c>
      <c r="Y27" s="157"/>
      <c r="Z27" s="157"/>
      <c r="AA27" s="63" t="s">
        <v>115</v>
      </c>
      <c r="AB27" s="63"/>
      <c r="AC27" s="63"/>
      <c r="AD27" s="158" t="s">
        <v>106</v>
      </c>
      <c r="AE27" s="158"/>
      <c r="AF27" s="159"/>
      <c r="AG27" s="156" t="s">
        <v>2</v>
      </c>
      <c r="AH27" s="157"/>
      <c r="AI27" s="157"/>
      <c r="AJ27" s="163" t="s">
        <v>103</v>
      </c>
      <c r="AK27" s="163"/>
      <c r="AL27" s="158" t="s">
        <v>107</v>
      </c>
      <c r="AM27" s="158"/>
      <c r="AN27" s="159"/>
      <c r="AO27" s="156" t="s">
        <v>2</v>
      </c>
      <c r="AP27" s="157"/>
      <c r="AQ27" s="157"/>
      <c r="AR27" s="99" t="s">
        <v>99</v>
      </c>
      <c r="AS27" s="99"/>
      <c r="AT27" s="158" t="s">
        <v>108</v>
      </c>
      <c r="AU27" s="158"/>
      <c r="AV27" s="159"/>
    </row>
    <row r="28" spans="2:48" ht="4.5" customHeight="1" thickBot="1">
      <c r="B28" s="153"/>
      <c r="C28" s="153"/>
      <c r="D28" s="153"/>
      <c r="E28" s="153"/>
      <c r="F28" s="153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4"/>
      <c r="V28" s="154"/>
      <c r="W28" s="154"/>
      <c r="X28" s="7"/>
      <c r="Y28" s="8"/>
      <c r="Z28" s="8"/>
      <c r="AA28" s="8"/>
      <c r="AB28" s="8"/>
      <c r="AC28" s="8"/>
      <c r="AD28" s="8"/>
      <c r="AE28" s="8"/>
      <c r="AF28" s="9"/>
      <c r="AG28" s="7"/>
      <c r="AH28" s="8"/>
      <c r="AI28" s="8"/>
      <c r="AJ28" s="8"/>
      <c r="AK28" s="8"/>
      <c r="AL28" s="8"/>
      <c r="AM28" s="8"/>
      <c r="AN28" s="9"/>
      <c r="AO28" s="7"/>
      <c r="AP28" s="8"/>
      <c r="AQ28" s="8"/>
      <c r="AR28" s="8"/>
      <c r="AS28" s="8"/>
      <c r="AT28" s="8"/>
      <c r="AU28" s="8"/>
      <c r="AV28" s="9"/>
    </row>
    <row r="29" spans="2:48" ht="12.75" customHeight="1">
      <c r="B29" s="95" t="s">
        <v>127</v>
      </c>
      <c r="C29" s="96"/>
      <c r="D29" s="96"/>
      <c r="E29" s="96"/>
      <c r="F29" s="97"/>
      <c r="G29" s="147" t="s">
        <v>12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06">
        <v>1110</v>
      </c>
      <c r="V29" s="107"/>
      <c r="W29" s="108"/>
      <c r="X29" s="86">
        <f>1006-506</f>
        <v>500</v>
      </c>
      <c r="Y29" s="87"/>
      <c r="Z29" s="87"/>
      <c r="AA29" s="87"/>
      <c r="AB29" s="87"/>
      <c r="AC29" s="87"/>
      <c r="AD29" s="87"/>
      <c r="AE29" s="87"/>
      <c r="AF29" s="115"/>
      <c r="AG29" s="86">
        <f>1638-628</f>
        <v>1010</v>
      </c>
      <c r="AH29" s="87"/>
      <c r="AI29" s="87"/>
      <c r="AJ29" s="87"/>
      <c r="AK29" s="87"/>
      <c r="AL29" s="87"/>
      <c r="AM29" s="87"/>
      <c r="AN29" s="115"/>
      <c r="AO29" s="86">
        <v>1520</v>
      </c>
      <c r="AP29" s="87"/>
      <c r="AQ29" s="87"/>
      <c r="AR29" s="87"/>
      <c r="AS29" s="87"/>
      <c r="AT29" s="87"/>
      <c r="AU29" s="87"/>
      <c r="AV29" s="88"/>
    </row>
    <row r="30" spans="2:48" ht="12.75" customHeight="1">
      <c r="B30" s="103"/>
      <c r="C30" s="104"/>
      <c r="D30" s="104"/>
      <c r="E30" s="104"/>
      <c r="F30" s="105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  <c r="U30" s="109"/>
      <c r="V30" s="110"/>
      <c r="W30" s="111"/>
      <c r="X30" s="89"/>
      <c r="Y30" s="90"/>
      <c r="Z30" s="90"/>
      <c r="AA30" s="90"/>
      <c r="AB30" s="90"/>
      <c r="AC30" s="90"/>
      <c r="AD30" s="90"/>
      <c r="AE30" s="90"/>
      <c r="AF30" s="101"/>
      <c r="AG30" s="89"/>
      <c r="AH30" s="90"/>
      <c r="AI30" s="90"/>
      <c r="AJ30" s="90"/>
      <c r="AK30" s="90"/>
      <c r="AL30" s="90"/>
      <c r="AM30" s="90"/>
      <c r="AN30" s="101"/>
      <c r="AO30" s="89"/>
      <c r="AP30" s="90"/>
      <c r="AQ30" s="90"/>
      <c r="AR30" s="90"/>
      <c r="AS30" s="90"/>
      <c r="AT30" s="90"/>
      <c r="AU30" s="90"/>
      <c r="AV30" s="91"/>
    </row>
    <row r="31" spans="2:48" ht="12.75" customHeight="1">
      <c r="B31" s="103"/>
      <c r="C31" s="104"/>
      <c r="D31" s="104"/>
      <c r="E31" s="104"/>
      <c r="F31" s="105"/>
      <c r="G31" s="149" t="s">
        <v>13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50"/>
      <c r="U31" s="109"/>
      <c r="V31" s="110"/>
      <c r="W31" s="111"/>
      <c r="X31" s="89"/>
      <c r="Y31" s="90"/>
      <c r="Z31" s="90"/>
      <c r="AA31" s="90"/>
      <c r="AB31" s="90"/>
      <c r="AC31" s="90"/>
      <c r="AD31" s="90"/>
      <c r="AE31" s="90"/>
      <c r="AF31" s="101"/>
      <c r="AG31" s="89"/>
      <c r="AH31" s="90"/>
      <c r="AI31" s="90"/>
      <c r="AJ31" s="90"/>
      <c r="AK31" s="90"/>
      <c r="AL31" s="90"/>
      <c r="AM31" s="90"/>
      <c r="AN31" s="101"/>
      <c r="AO31" s="89"/>
      <c r="AP31" s="90"/>
      <c r="AQ31" s="90"/>
      <c r="AR31" s="90"/>
      <c r="AS31" s="90"/>
      <c r="AT31" s="90"/>
      <c r="AU31" s="90"/>
      <c r="AV31" s="91"/>
    </row>
    <row r="32" spans="2:48" ht="12" customHeight="1">
      <c r="B32" s="98"/>
      <c r="C32" s="99"/>
      <c r="D32" s="99"/>
      <c r="E32" s="99"/>
      <c r="F32" s="100"/>
      <c r="G32" s="145" t="s">
        <v>14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6"/>
      <c r="U32" s="112"/>
      <c r="V32" s="113"/>
      <c r="W32" s="114"/>
      <c r="X32" s="92"/>
      <c r="Y32" s="93"/>
      <c r="Z32" s="93"/>
      <c r="AA32" s="93"/>
      <c r="AB32" s="93"/>
      <c r="AC32" s="93"/>
      <c r="AD32" s="93"/>
      <c r="AE32" s="93"/>
      <c r="AF32" s="102"/>
      <c r="AG32" s="92"/>
      <c r="AH32" s="93"/>
      <c r="AI32" s="93"/>
      <c r="AJ32" s="93"/>
      <c r="AK32" s="93"/>
      <c r="AL32" s="93"/>
      <c r="AM32" s="93"/>
      <c r="AN32" s="102"/>
      <c r="AO32" s="92"/>
      <c r="AP32" s="93"/>
      <c r="AQ32" s="93"/>
      <c r="AR32" s="93"/>
      <c r="AS32" s="93"/>
      <c r="AT32" s="93"/>
      <c r="AU32" s="93"/>
      <c r="AV32" s="94"/>
    </row>
    <row r="33" spans="2:48" ht="26.25" customHeight="1">
      <c r="B33" s="85"/>
      <c r="C33" s="85"/>
      <c r="D33" s="85"/>
      <c r="E33" s="85"/>
      <c r="F33" s="85"/>
      <c r="G33" s="142" t="s">
        <v>15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81"/>
      <c r="U33" s="128">
        <v>1120</v>
      </c>
      <c r="V33" s="129"/>
      <c r="W33" s="129"/>
      <c r="X33" s="83" t="s">
        <v>94</v>
      </c>
      <c r="Y33" s="83"/>
      <c r="Z33" s="83"/>
      <c r="AA33" s="83"/>
      <c r="AB33" s="83"/>
      <c r="AC33" s="83"/>
      <c r="AD33" s="83"/>
      <c r="AE33" s="83"/>
      <c r="AF33" s="83"/>
      <c r="AG33" s="83" t="s">
        <v>94</v>
      </c>
      <c r="AH33" s="83"/>
      <c r="AI33" s="83"/>
      <c r="AJ33" s="83"/>
      <c r="AK33" s="83"/>
      <c r="AL33" s="83"/>
      <c r="AM33" s="83"/>
      <c r="AN33" s="83"/>
      <c r="AO33" s="83" t="s">
        <v>94</v>
      </c>
      <c r="AP33" s="83"/>
      <c r="AQ33" s="83"/>
      <c r="AR33" s="83"/>
      <c r="AS33" s="83"/>
      <c r="AT33" s="83"/>
      <c r="AU33" s="83"/>
      <c r="AV33" s="84"/>
    </row>
    <row r="34" spans="2:48" ht="12">
      <c r="B34" s="85"/>
      <c r="C34" s="85"/>
      <c r="D34" s="85"/>
      <c r="E34" s="85"/>
      <c r="F34" s="85"/>
      <c r="G34" s="81" t="s">
        <v>53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68">
        <v>1130</v>
      </c>
      <c r="V34" s="69"/>
      <c r="W34" s="70"/>
      <c r="X34" s="83" t="s">
        <v>94</v>
      </c>
      <c r="Y34" s="83"/>
      <c r="Z34" s="83"/>
      <c r="AA34" s="83"/>
      <c r="AB34" s="83"/>
      <c r="AC34" s="83"/>
      <c r="AD34" s="83"/>
      <c r="AE34" s="83"/>
      <c r="AF34" s="83"/>
      <c r="AG34" s="83" t="s">
        <v>94</v>
      </c>
      <c r="AH34" s="83"/>
      <c r="AI34" s="83"/>
      <c r="AJ34" s="83"/>
      <c r="AK34" s="83"/>
      <c r="AL34" s="83"/>
      <c r="AM34" s="83"/>
      <c r="AN34" s="83"/>
      <c r="AO34" s="83" t="s">
        <v>94</v>
      </c>
      <c r="AP34" s="83"/>
      <c r="AQ34" s="83"/>
      <c r="AR34" s="83"/>
      <c r="AS34" s="83"/>
      <c r="AT34" s="83"/>
      <c r="AU34" s="83"/>
      <c r="AV34" s="84"/>
    </row>
    <row r="35" spans="2:48" ht="12">
      <c r="B35" s="85"/>
      <c r="C35" s="85"/>
      <c r="D35" s="85"/>
      <c r="E35" s="85"/>
      <c r="F35" s="85"/>
      <c r="G35" s="81" t="s">
        <v>54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8">
        <v>1140</v>
      </c>
      <c r="V35" s="69"/>
      <c r="W35" s="70"/>
      <c r="X35" s="83" t="s">
        <v>94</v>
      </c>
      <c r="Y35" s="83"/>
      <c r="Z35" s="83"/>
      <c r="AA35" s="83"/>
      <c r="AB35" s="83"/>
      <c r="AC35" s="83"/>
      <c r="AD35" s="83"/>
      <c r="AE35" s="83"/>
      <c r="AF35" s="83"/>
      <c r="AG35" s="83" t="s">
        <v>94</v>
      </c>
      <c r="AH35" s="83"/>
      <c r="AI35" s="83"/>
      <c r="AJ35" s="83"/>
      <c r="AK35" s="83"/>
      <c r="AL35" s="83"/>
      <c r="AM35" s="83"/>
      <c r="AN35" s="83"/>
      <c r="AO35" s="83" t="s">
        <v>94</v>
      </c>
      <c r="AP35" s="83"/>
      <c r="AQ35" s="83"/>
      <c r="AR35" s="83"/>
      <c r="AS35" s="83"/>
      <c r="AT35" s="83"/>
      <c r="AU35" s="83"/>
      <c r="AV35" s="84"/>
    </row>
    <row r="36" spans="2:48" ht="12.75" customHeight="1">
      <c r="B36" s="139" t="s">
        <v>131</v>
      </c>
      <c r="C36" s="139"/>
      <c r="D36" s="139"/>
      <c r="E36" s="139"/>
      <c r="F36" s="139"/>
      <c r="G36" s="81" t="s">
        <v>16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68">
        <v>1150</v>
      </c>
      <c r="V36" s="69"/>
      <c r="W36" s="70"/>
      <c r="X36" s="83">
        <f>12305+506-4497</f>
        <v>8314</v>
      </c>
      <c r="Y36" s="83"/>
      <c r="Z36" s="83"/>
      <c r="AA36" s="83"/>
      <c r="AB36" s="83"/>
      <c r="AC36" s="83"/>
      <c r="AD36" s="83"/>
      <c r="AE36" s="83"/>
      <c r="AF36" s="83"/>
      <c r="AG36" s="83">
        <f>11300+628-2102</f>
        <v>9826</v>
      </c>
      <c r="AH36" s="83"/>
      <c r="AI36" s="83"/>
      <c r="AJ36" s="83"/>
      <c r="AK36" s="83"/>
      <c r="AL36" s="83"/>
      <c r="AM36" s="83"/>
      <c r="AN36" s="83"/>
      <c r="AO36" s="83">
        <v>11338</v>
      </c>
      <c r="AP36" s="83"/>
      <c r="AQ36" s="83"/>
      <c r="AR36" s="83"/>
      <c r="AS36" s="83"/>
      <c r="AT36" s="83"/>
      <c r="AU36" s="83"/>
      <c r="AV36" s="84"/>
    </row>
    <row r="37" spans="2:48" ht="27.75" customHeight="1">
      <c r="B37" s="62" t="s">
        <v>128</v>
      </c>
      <c r="C37" s="63"/>
      <c r="D37" s="63"/>
      <c r="E37" s="63"/>
      <c r="F37" s="64"/>
      <c r="G37" s="65" t="s">
        <v>119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68">
        <v>11501</v>
      </c>
      <c r="V37" s="69"/>
      <c r="W37" s="70"/>
      <c r="X37" s="71">
        <v>3550</v>
      </c>
      <c r="Y37" s="72"/>
      <c r="Z37" s="72"/>
      <c r="AA37" s="72"/>
      <c r="AB37" s="72"/>
      <c r="AC37" s="72"/>
      <c r="AD37" s="72"/>
      <c r="AE37" s="72"/>
      <c r="AF37" s="73"/>
      <c r="AG37" s="71">
        <v>3550</v>
      </c>
      <c r="AH37" s="72"/>
      <c r="AI37" s="72"/>
      <c r="AJ37" s="72"/>
      <c r="AK37" s="72"/>
      <c r="AL37" s="72"/>
      <c r="AM37" s="72"/>
      <c r="AN37" s="73"/>
      <c r="AO37" s="71">
        <v>3550</v>
      </c>
      <c r="AP37" s="72"/>
      <c r="AQ37" s="72"/>
      <c r="AR37" s="72"/>
      <c r="AS37" s="72"/>
      <c r="AT37" s="72"/>
      <c r="AU37" s="72"/>
      <c r="AV37" s="74"/>
    </row>
    <row r="38" spans="2:48" ht="24.75" customHeight="1">
      <c r="B38" s="62" t="s">
        <v>137</v>
      </c>
      <c r="C38" s="211"/>
      <c r="D38" s="211"/>
      <c r="E38" s="211"/>
      <c r="F38" s="212"/>
      <c r="G38" s="65" t="s">
        <v>118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68">
        <v>11502</v>
      </c>
      <c r="V38" s="69"/>
      <c r="W38" s="70"/>
      <c r="X38" s="71">
        <v>936</v>
      </c>
      <c r="Y38" s="72"/>
      <c r="Z38" s="72"/>
      <c r="AA38" s="72"/>
      <c r="AB38" s="72"/>
      <c r="AC38" s="72"/>
      <c r="AD38" s="72"/>
      <c r="AE38" s="72"/>
      <c r="AF38" s="73"/>
      <c r="AG38" s="71">
        <v>1560</v>
      </c>
      <c r="AH38" s="72"/>
      <c r="AI38" s="72"/>
      <c r="AJ38" s="72"/>
      <c r="AK38" s="72"/>
      <c r="AL38" s="72"/>
      <c r="AM38" s="72"/>
      <c r="AN38" s="73"/>
      <c r="AO38" s="71">
        <v>2184</v>
      </c>
      <c r="AP38" s="72"/>
      <c r="AQ38" s="72"/>
      <c r="AR38" s="72"/>
      <c r="AS38" s="72"/>
      <c r="AT38" s="72"/>
      <c r="AU38" s="72"/>
      <c r="AV38" s="74"/>
    </row>
    <row r="39" spans="2:48" ht="25.5" customHeight="1">
      <c r="B39" s="85"/>
      <c r="C39" s="85"/>
      <c r="D39" s="85"/>
      <c r="E39" s="85"/>
      <c r="F39" s="85"/>
      <c r="G39" s="81" t="s">
        <v>55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68">
        <v>1160</v>
      </c>
      <c r="V39" s="69"/>
      <c r="W39" s="70"/>
      <c r="X39" s="124" t="s">
        <v>94</v>
      </c>
      <c r="Y39" s="124"/>
      <c r="Z39" s="124"/>
      <c r="AA39" s="124"/>
      <c r="AB39" s="124"/>
      <c r="AC39" s="124"/>
      <c r="AD39" s="124"/>
      <c r="AE39" s="124"/>
      <c r="AF39" s="124"/>
      <c r="AG39" s="124" t="s">
        <v>94</v>
      </c>
      <c r="AH39" s="124"/>
      <c r="AI39" s="124"/>
      <c r="AJ39" s="124"/>
      <c r="AK39" s="124"/>
      <c r="AL39" s="124"/>
      <c r="AM39" s="124"/>
      <c r="AN39" s="124"/>
      <c r="AO39" s="124" t="s">
        <v>94</v>
      </c>
      <c r="AP39" s="124"/>
      <c r="AQ39" s="124"/>
      <c r="AR39" s="124"/>
      <c r="AS39" s="124"/>
      <c r="AT39" s="124"/>
      <c r="AU39" s="124"/>
      <c r="AV39" s="125"/>
    </row>
    <row r="40" spans="2:48" ht="12.75" customHeight="1">
      <c r="B40" s="85"/>
      <c r="C40" s="85"/>
      <c r="D40" s="85"/>
      <c r="E40" s="85"/>
      <c r="F40" s="85"/>
      <c r="G40" s="81" t="s">
        <v>17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68">
        <v>1170</v>
      </c>
      <c r="V40" s="69"/>
      <c r="W40" s="70"/>
      <c r="X40" s="124" t="s">
        <v>94</v>
      </c>
      <c r="Y40" s="124"/>
      <c r="Z40" s="124"/>
      <c r="AA40" s="124"/>
      <c r="AB40" s="124"/>
      <c r="AC40" s="124"/>
      <c r="AD40" s="124"/>
      <c r="AE40" s="124"/>
      <c r="AF40" s="124"/>
      <c r="AG40" s="124" t="s">
        <v>94</v>
      </c>
      <c r="AH40" s="124"/>
      <c r="AI40" s="124"/>
      <c r="AJ40" s="124"/>
      <c r="AK40" s="124"/>
      <c r="AL40" s="124"/>
      <c r="AM40" s="124"/>
      <c r="AN40" s="124"/>
      <c r="AO40" s="124" t="s">
        <v>94</v>
      </c>
      <c r="AP40" s="124"/>
      <c r="AQ40" s="124"/>
      <c r="AR40" s="124"/>
      <c r="AS40" s="124"/>
      <c r="AT40" s="124"/>
      <c r="AU40" s="124"/>
      <c r="AV40" s="125"/>
    </row>
    <row r="41" spans="2:48" ht="12.75" customHeight="1">
      <c r="B41" s="85"/>
      <c r="C41" s="85"/>
      <c r="D41" s="85"/>
      <c r="E41" s="85"/>
      <c r="F41" s="85"/>
      <c r="G41" s="81" t="s">
        <v>56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68">
        <v>1180</v>
      </c>
      <c r="V41" s="69"/>
      <c r="W41" s="70"/>
      <c r="X41" s="124">
        <v>81</v>
      </c>
      <c r="Y41" s="124"/>
      <c r="Z41" s="124"/>
      <c r="AA41" s="124"/>
      <c r="AB41" s="124"/>
      <c r="AC41" s="124"/>
      <c r="AD41" s="124"/>
      <c r="AE41" s="124"/>
      <c r="AF41" s="124"/>
      <c r="AG41" s="124">
        <v>51</v>
      </c>
      <c r="AH41" s="124"/>
      <c r="AI41" s="124"/>
      <c r="AJ41" s="124"/>
      <c r="AK41" s="124"/>
      <c r="AL41" s="124"/>
      <c r="AM41" s="124"/>
      <c r="AN41" s="124"/>
      <c r="AO41" s="124">
        <v>75</v>
      </c>
      <c r="AP41" s="124"/>
      <c r="AQ41" s="124"/>
      <c r="AR41" s="124"/>
      <c r="AS41" s="124"/>
      <c r="AT41" s="124"/>
      <c r="AU41" s="124"/>
      <c r="AV41" s="125"/>
    </row>
    <row r="42" spans="2:48" ht="12.75" customHeight="1" thickBot="1">
      <c r="B42" s="85"/>
      <c r="C42" s="85"/>
      <c r="D42" s="85"/>
      <c r="E42" s="85"/>
      <c r="F42" s="85"/>
      <c r="G42" s="75" t="s">
        <v>18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8">
        <v>1190</v>
      </c>
      <c r="V42" s="79"/>
      <c r="W42" s="80"/>
      <c r="X42" s="124" t="s">
        <v>94</v>
      </c>
      <c r="Y42" s="124"/>
      <c r="Z42" s="124"/>
      <c r="AA42" s="124"/>
      <c r="AB42" s="124"/>
      <c r="AC42" s="124"/>
      <c r="AD42" s="124"/>
      <c r="AE42" s="124"/>
      <c r="AF42" s="124"/>
      <c r="AG42" s="116" t="s">
        <v>94</v>
      </c>
      <c r="AH42" s="116"/>
      <c r="AI42" s="116"/>
      <c r="AJ42" s="116"/>
      <c r="AK42" s="116"/>
      <c r="AL42" s="116"/>
      <c r="AM42" s="116"/>
      <c r="AN42" s="116"/>
      <c r="AO42" s="116" t="s">
        <v>94</v>
      </c>
      <c r="AP42" s="116"/>
      <c r="AQ42" s="116"/>
      <c r="AR42" s="116"/>
      <c r="AS42" s="116"/>
      <c r="AT42" s="116"/>
      <c r="AU42" s="116"/>
      <c r="AV42" s="117"/>
    </row>
    <row r="43" spans="2:48" ht="12.75" customHeight="1" thickBot="1">
      <c r="B43" s="85"/>
      <c r="C43" s="85"/>
      <c r="D43" s="85"/>
      <c r="E43" s="85"/>
      <c r="F43" s="85"/>
      <c r="G43" s="145" t="s">
        <v>19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6"/>
      <c r="U43" s="130">
        <v>1100</v>
      </c>
      <c r="V43" s="131"/>
      <c r="W43" s="131"/>
      <c r="X43" s="120">
        <f>SUM(X29:AF42)-X37-X38</f>
        <v>8895</v>
      </c>
      <c r="Y43" s="120"/>
      <c r="Z43" s="120"/>
      <c r="AA43" s="120"/>
      <c r="AB43" s="120"/>
      <c r="AC43" s="120"/>
      <c r="AD43" s="120"/>
      <c r="AE43" s="120"/>
      <c r="AF43" s="120"/>
      <c r="AG43" s="120">
        <f>SUM(AG29:AN42)-AG37-AG38</f>
        <v>10887</v>
      </c>
      <c r="AH43" s="120"/>
      <c r="AI43" s="120"/>
      <c r="AJ43" s="120"/>
      <c r="AK43" s="120"/>
      <c r="AL43" s="120"/>
      <c r="AM43" s="120"/>
      <c r="AN43" s="120"/>
      <c r="AO43" s="120">
        <f>SUM(AO29:AV42)-AO37-AO38</f>
        <v>12933</v>
      </c>
      <c r="AP43" s="120"/>
      <c r="AQ43" s="120"/>
      <c r="AR43" s="120"/>
      <c r="AS43" s="120"/>
      <c r="AT43" s="120"/>
      <c r="AU43" s="120"/>
      <c r="AV43" s="121"/>
    </row>
    <row r="44" spans="2:48" ht="12.75" customHeight="1">
      <c r="B44" s="95" t="s">
        <v>129</v>
      </c>
      <c r="C44" s="96"/>
      <c r="D44" s="96"/>
      <c r="E44" s="96"/>
      <c r="F44" s="97"/>
      <c r="G44" s="147" t="s">
        <v>109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8"/>
      <c r="U44" s="134"/>
      <c r="V44" s="135"/>
      <c r="W44" s="135"/>
      <c r="X44" s="89">
        <f>9500+4497</f>
        <v>13997</v>
      </c>
      <c r="Y44" s="90"/>
      <c r="Z44" s="90"/>
      <c r="AA44" s="90"/>
      <c r="AB44" s="90"/>
      <c r="AC44" s="90"/>
      <c r="AD44" s="90"/>
      <c r="AE44" s="90"/>
      <c r="AF44" s="101"/>
      <c r="AG44" s="89">
        <f>8167+2102</f>
        <v>10269</v>
      </c>
      <c r="AH44" s="90"/>
      <c r="AI44" s="90"/>
      <c r="AJ44" s="90"/>
      <c r="AK44" s="90"/>
      <c r="AL44" s="90"/>
      <c r="AM44" s="90"/>
      <c r="AN44" s="101"/>
      <c r="AO44" s="89">
        <v>10765</v>
      </c>
      <c r="AP44" s="90"/>
      <c r="AQ44" s="90"/>
      <c r="AR44" s="90"/>
      <c r="AS44" s="90"/>
      <c r="AT44" s="90"/>
      <c r="AU44" s="90"/>
      <c r="AV44" s="91"/>
    </row>
    <row r="45" spans="2:48" ht="12.75" customHeight="1">
      <c r="B45" s="98"/>
      <c r="C45" s="99"/>
      <c r="D45" s="99"/>
      <c r="E45" s="99"/>
      <c r="F45" s="100"/>
      <c r="G45" s="145" t="s">
        <v>20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  <c r="U45" s="136">
        <v>1210</v>
      </c>
      <c r="V45" s="137"/>
      <c r="W45" s="137"/>
      <c r="X45" s="92"/>
      <c r="Y45" s="93"/>
      <c r="Z45" s="93"/>
      <c r="AA45" s="93"/>
      <c r="AB45" s="93"/>
      <c r="AC45" s="93"/>
      <c r="AD45" s="93"/>
      <c r="AE45" s="93"/>
      <c r="AF45" s="102"/>
      <c r="AG45" s="92"/>
      <c r="AH45" s="93"/>
      <c r="AI45" s="93"/>
      <c r="AJ45" s="93"/>
      <c r="AK45" s="93"/>
      <c r="AL45" s="93"/>
      <c r="AM45" s="93"/>
      <c r="AN45" s="102"/>
      <c r="AO45" s="92"/>
      <c r="AP45" s="93"/>
      <c r="AQ45" s="93"/>
      <c r="AR45" s="93"/>
      <c r="AS45" s="93"/>
      <c r="AT45" s="93"/>
      <c r="AU45" s="93"/>
      <c r="AV45" s="94"/>
    </row>
    <row r="46" spans="2:48" ht="25.5" customHeight="1">
      <c r="B46" s="62"/>
      <c r="C46" s="63"/>
      <c r="D46" s="63"/>
      <c r="E46" s="63"/>
      <c r="F46" s="64"/>
      <c r="G46" s="65" t="s">
        <v>120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8">
        <v>12101</v>
      </c>
      <c r="V46" s="69"/>
      <c r="W46" s="70"/>
      <c r="X46" s="71">
        <v>5100</v>
      </c>
      <c r="Y46" s="72"/>
      <c r="Z46" s="72"/>
      <c r="AA46" s="72"/>
      <c r="AB46" s="72"/>
      <c r="AC46" s="72"/>
      <c r="AD46" s="72"/>
      <c r="AE46" s="72"/>
      <c r="AF46" s="73"/>
      <c r="AG46" s="71">
        <v>2367</v>
      </c>
      <c r="AH46" s="72"/>
      <c r="AI46" s="72"/>
      <c r="AJ46" s="72"/>
      <c r="AK46" s="72"/>
      <c r="AL46" s="72"/>
      <c r="AM46" s="72"/>
      <c r="AN46" s="73"/>
      <c r="AO46" s="71">
        <v>4412</v>
      </c>
      <c r="AP46" s="72"/>
      <c r="AQ46" s="72"/>
      <c r="AR46" s="72"/>
      <c r="AS46" s="72"/>
      <c r="AT46" s="72"/>
      <c r="AU46" s="72"/>
      <c r="AV46" s="74"/>
    </row>
    <row r="47" spans="2:48" ht="23.25" customHeight="1">
      <c r="B47" s="62"/>
      <c r="C47" s="63"/>
      <c r="D47" s="63"/>
      <c r="E47" s="63"/>
      <c r="F47" s="64"/>
      <c r="G47" s="65" t="s">
        <v>121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  <c r="U47" s="68">
        <v>12102</v>
      </c>
      <c r="V47" s="69"/>
      <c r="W47" s="70"/>
      <c r="X47" s="71">
        <v>1800</v>
      </c>
      <c r="Y47" s="72"/>
      <c r="Z47" s="72"/>
      <c r="AA47" s="72"/>
      <c r="AB47" s="72"/>
      <c r="AC47" s="72"/>
      <c r="AD47" s="72"/>
      <c r="AE47" s="72"/>
      <c r="AF47" s="73"/>
      <c r="AG47" s="71">
        <v>2450</v>
      </c>
      <c r="AH47" s="72"/>
      <c r="AI47" s="72"/>
      <c r="AJ47" s="72"/>
      <c r="AK47" s="72"/>
      <c r="AL47" s="72"/>
      <c r="AM47" s="72"/>
      <c r="AN47" s="73"/>
      <c r="AO47" s="71">
        <v>2153</v>
      </c>
      <c r="AP47" s="72"/>
      <c r="AQ47" s="72"/>
      <c r="AR47" s="72"/>
      <c r="AS47" s="72"/>
      <c r="AT47" s="72"/>
      <c r="AU47" s="72"/>
      <c r="AV47" s="74"/>
    </row>
    <row r="48" spans="2:48" ht="27" customHeight="1">
      <c r="B48" s="62"/>
      <c r="C48" s="63"/>
      <c r="D48" s="63"/>
      <c r="E48" s="63"/>
      <c r="F48" s="64"/>
      <c r="G48" s="65" t="s">
        <v>122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68">
        <v>12103</v>
      </c>
      <c r="V48" s="69"/>
      <c r="W48" s="70"/>
      <c r="X48" s="71">
        <v>7097</v>
      </c>
      <c r="Y48" s="72"/>
      <c r="Z48" s="72"/>
      <c r="AA48" s="72"/>
      <c r="AB48" s="72"/>
      <c r="AC48" s="72"/>
      <c r="AD48" s="72"/>
      <c r="AE48" s="72"/>
      <c r="AF48" s="73"/>
      <c r="AG48" s="71">
        <v>3350</v>
      </c>
      <c r="AH48" s="72"/>
      <c r="AI48" s="72"/>
      <c r="AJ48" s="72"/>
      <c r="AK48" s="72"/>
      <c r="AL48" s="72"/>
      <c r="AM48" s="72"/>
      <c r="AN48" s="73"/>
      <c r="AO48" s="71">
        <v>4200</v>
      </c>
      <c r="AP48" s="72"/>
      <c r="AQ48" s="72"/>
      <c r="AR48" s="72"/>
      <c r="AS48" s="72"/>
      <c r="AT48" s="72"/>
      <c r="AU48" s="72"/>
      <c r="AV48" s="74"/>
    </row>
    <row r="49" spans="2:48" ht="39" customHeight="1">
      <c r="B49" s="85"/>
      <c r="C49" s="85"/>
      <c r="D49" s="85"/>
      <c r="E49" s="85"/>
      <c r="F49" s="85"/>
      <c r="G49" s="142" t="s">
        <v>21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81"/>
      <c r="U49" s="128">
        <v>1220</v>
      </c>
      <c r="V49" s="129"/>
      <c r="W49" s="129"/>
      <c r="X49" s="83">
        <v>925</v>
      </c>
      <c r="Y49" s="83"/>
      <c r="Z49" s="83"/>
      <c r="AA49" s="83"/>
      <c r="AB49" s="83"/>
      <c r="AC49" s="83"/>
      <c r="AD49" s="83"/>
      <c r="AE49" s="83"/>
      <c r="AF49" s="83"/>
      <c r="AG49" s="83">
        <v>3953</v>
      </c>
      <c r="AH49" s="83"/>
      <c r="AI49" s="83"/>
      <c r="AJ49" s="83"/>
      <c r="AK49" s="83"/>
      <c r="AL49" s="83"/>
      <c r="AM49" s="83"/>
      <c r="AN49" s="83"/>
      <c r="AO49" s="83">
        <v>1582</v>
      </c>
      <c r="AP49" s="83"/>
      <c r="AQ49" s="83"/>
      <c r="AR49" s="83"/>
      <c r="AS49" s="83"/>
      <c r="AT49" s="83"/>
      <c r="AU49" s="83"/>
      <c r="AV49" s="84"/>
    </row>
    <row r="50" spans="2:48" ht="12.75" customHeight="1">
      <c r="B50" s="139" t="s">
        <v>136</v>
      </c>
      <c r="C50" s="139"/>
      <c r="D50" s="139"/>
      <c r="E50" s="139"/>
      <c r="F50" s="139"/>
      <c r="G50" s="142" t="s">
        <v>22</v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81"/>
      <c r="U50" s="128">
        <v>1230</v>
      </c>
      <c r="V50" s="129"/>
      <c r="W50" s="129"/>
      <c r="X50" s="83">
        <v>5886</v>
      </c>
      <c r="Y50" s="83"/>
      <c r="Z50" s="83"/>
      <c r="AA50" s="83"/>
      <c r="AB50" s="83"/>
      <c r="AC50" s="83"/>
      <c r="AD50" s="83"/>
      <c r="AE50" s="83"/>
      <c r="AF50" s="83"/>
      <c r="AG50" s="83">
        <v>7059</v>
      </c>
      <c r="AH50" s="83"/>
      <c r="AI50" s="83"/>
      <c r="AJ50" s="83"/>
      <c r="AK50" s="83"/>
      <c r="AL50" s="83"/>
      <c r="AM50" s="83"/>
      <c r="AN50" s="83"/>
      <c r="AO50" s="83">
        <v>5357</v>
      </c>
      <c r="AP50" s="83"/>
      <c r="AQ50" s="83"/>
      <c r="AR50" s="83"/>
      <c r="AS50" s="83"/>
      <c r="AT50" s="83"/>
      <c r="AU50" s="83"/>
      <c r="AV50" s="84"/>
    </row>
    <row r="51" spans="2:48" ht="12.75" customHeight="1">
      <c r="B51" s="62"/>
      <c r="C51" s="63"/>
      <c r="D51" s="63"/>
      <c r="E51" s="63"/>
      <c r="F51" s="64"/>
      <c r="G51" s="65" t="s">
        <v>123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/>
      <c r="U51" s="68">
        <v>12301</v>
      </c>
      <c r="V51" s="69"/>
      <c r="W51" s="70"/>
      <c r="X51" s="71">
        <v>2271</v>
      </c>
      <c r="Y51" s="72"/>
      <c r="Z51" s="72"/>
      <c r="AA51" s="72"/>
      <c r="AB51" s="72"/>
      <c r="AC51" s="72"/>
      <c r="AD51" s="72"/>
      <c r="AE51" s="72"/>
      <c r="AF51" s="73"/>
      <c r="AG51" s="71">
        <v>4067</v>
      </c>
      <c r="AH51" s="72"/>
      <c r="AI51" s="72"/>
      <c r="AJ51" s="72"/>
      <c r="AK51" s="72"/>
      <c r="AL51" s="72"/>
      <c r="AM51" s="72"/>
      <c r="AN51" s="73"/>
      <c r="AO51" s="71">
        <v>3157</v>
      </c>
      <c r="AP51" s="72"/>
      <c r="AQ51" s="72"/>
      <c r="AR51" s="72"/>
      <c r="AS51" s="72"/>
      <c r="AT51" s="72"/>
      <c r="AU51" s="72"/>
      <c r="AV51" s="74"/>
    </row>
    <row r="52" spans="2:48" ht="12.75" customHeight="1">
      <c r="B52" s="62"/>
      <c r="C52" s="63"/>
      <c r="D52" s="63"/>
      <c r="E52" s="63"/>
      <c r="F52" s="64"/>
      <c r="G52" s="65" t="s">
        <v>124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68">
        <v>12302</v>
      </c>
      <c r="V52" s="69"/>
      <c r="W52" s="70"/>
      <c r="X52" s="71">
        <v>800</v>
      </c>
      <c r="Y52" s="72"/>
      <c r="Z52" s="72"/>
      <c r="AA52" s="72"/>
      <c r="AB52" s="72"/>
      <c r="AC52" s="72"/>
      <c r="AD52" s="72"/>
      <c r="AE52" s="72"/>
      <c r="AF52" s="73"/>
      <c r="AG52" s="71">
        <v>650</v>
      </c>
      <c r="AH52" s="72"/>
      <c r="AI52" s="72"/>
      <c r="AJ52" s="72"/>
      <c r="AK52" s="72"/>
      <c r="AL52" s="72"/>
      <c r="AM52" s="72"/>
      <c r="AN52" s="73"/>
      <c r="AO52" s="71">
        <v>442</v>
      </c>
      <c r="AP52" s="72"/>
      <c r="AQ52" s="72"/>
      <c r="AR52" s="72"/>
      <c r="AS52" s="72"/>
      <c r="AT52" s="72"/>
      <c r="AU52" s="72"/>
      <c r="AV52" s="74"/>
    </row>
    <row r="53" spans="2:48" ht="12.75" customHeight="1">
      <c r="B53" s="62"/>
      <c r="C53" s="63"/>
      <c r="D53" s="63"/>
      <c r="E53" s="63"/>
      <c r="F53" s="64"/>
      <c r="G53" s="65" t="s">
        <v>125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68">
        <v>12303</v>
      </c>
      <c r="V53" s="69"/>
      <c r="W53" s="70"/>
      <c r="X53" s="71">
        <v>1000</v>
      </c>
      <c r="Y53" s="72"/>
      <c r="Z53" s="72"/>
      <c r="AA53" s="72"/>
      <c r="AB53" s="72"/>
      <c r="AC53" s="72"/>
      <c r="AD53" s="72"/>
      <c r="AE53" s="72"/>
      <c r="AF53" s="73"/>
      <c r="AG53" s="71">
        <v>1115</v>
      </c>
      <c r="AH53" s="72"/>
      <c r="AI53" s="72"/>
      <c r="AJ53" s="72"/>
      <c r="AK53" s="72"/>
      <c r="AL53" s="72"/>
      <c r="AM53" s="72"/>
      <c r="AN53" s="73"/>
      <c r="AO53" s="71">
        <v>875</v>
      </c>
      <c r="AP53" s="72"/>
      <c r="AQ53" s="72"/>
      <c r="AR53" s="72"/>
      <c r="AS53" s="72"/>
      <c r="AT53" s="72"/>
      <c r="AU53" s="72"/>
      <c r="AV53" s="74"/>
    </row>
    <row r="54" spans="2:48" ht="12.75" customHeight="1">
      <c r="B54" s="62"/>
      <c r="C54" s="63"/>
      <c r="D54" s="63"/>
      <c r="E54" s="63"/>
      <c r="F54" s="64"/>
      <c r="G54" s="65" t="s">
        <v>126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7"/>
      <c r="U54" s="68">
        <v>12304</v>
      </c>
      <c r="V54" s="69"/>
      <c r="W54" s="70"/>
      <c r="X54" s="71">
        <v>1555</v>
      </c>
      <c r="Y54" s="72"/>
      <c r="Z54" s="72"/>
      <c r="AA54" s="72"/>
      <c r="AB54" s="72"/>
      <c r="AC54" s="72"/>
      <c r="AD54" s="72"/>
      <c r="AE54" s="72"/>
      <c r="AF54" s="73"/>
      <c r="AG54" s="71">
        <v>687</v>
      </c>
      <c r="AH54" s="72"/>
      <c r="AI54" s="72"/>
      <c r="AJ54" s="72"/>
      <c r="AK54" s="72"/>
      <c r="AL54" s="72"/>
      <c r="AM54" s="72"/>
      <c r="AN54" s="73"/>
      <c r="AO54" s="71">
        <v>708</v>
      </c>
      <c r="AP54" s="72"/>
      <c r="AQ54" s="72"/>
      <c r="AR54" s="72"/>
      <c r="AS54" s="72"/>
      <c r="AT54" s="72"/>
      <c r="AU54" s="72"/>
      <c r="AV54" s="74"/>
    </row>
    <row r="55" spans="2:48" ht="38.25" customHeight="1">
      <c r="B55" s="85"/>
      <c r="C55" s="85"/>
      <c r="D55" s="85"/>
      <c r="E55" s="85"/>
      <c r="F55" s="85"/>
      <c r="G55" s="142" t="s">
        <v>57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81"/>
      <c r="U55" s="128">
        <v>1240</v>
      </c>
      <c r="V55" s="129"/>
      <c r="W55" s="129"/>
      <c r="X55" s="124" t="s">
        <v>94</v>
      </c>
      <c r="Y55" s="124"/>
      <c r="Z55" s="124"/>
      <c r="AA55" s="124"/>
      <c r="AB55" s="124"/>
      <c r="AC55" s="124"/>
      <c r="AD55" s="124"/>
      <c r="AE55" s="124"/>
      <c r="AF55" s="124"/>
      <c r="AG55" s="124" t="s">
        <v>94</v>
      </c>
      <c r="AH55" s="124"/>
      <c r="AI55" s="124"/>
      <c r="AJ55" s="124"/>
      <c r="AK55" s="124"/>
      <c r="AL55" s="124"/>
      <c r="AM55" s="124"/>
      <c r="AN55" s="124"/>
      <c r="AO55" s="124" t="s">
        <v>94</v>
      </c>
      <c r="AP55" s="124"/>
      <c r="AQ55" s="124"/>
      <c r="AR55" s="124"/>
      <c r="AS55" s="124"/>
      <c r="AT55" s="124"/>
      <c r="AU55" s="124"/>
      <c r="AV55" s="125"/>
    </row>
    <row r="56" spans="2:48" ht="22.5" customHeight="1">
      <c r="B56" s="139" t="s">
        <v>117</v>
      </c>
      <c r="C56" s="139"/>
      <c r="D56" s="139"/>
      <c r="E56" s="139"/>
      <c r="F56" s="139"/>
      <c r="G56" s="142" t="s">
        <v>58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81"/>
      <c r="U56" s="128">
        <v>1250</v>
      </c>
      <c r="V56" s="129"/>
      <c r="W56" s="129"/>
      <c r="X56" s="83">
        <v>3411</v>
      </c>
      <c r="Y56" s="83"/>
      <c r="Z56" s="83"/>
      <c r="AA56" s="83"/>
      <c r="AB56" s="83"/>
      <c r="AC56" s="83"/>
      <c r="AD56" s="83"/>
      <c r="AE56" s="83"/>
      <c r="AF56" s="83"/>
      <c r="AG56" s="83">
        <v>2766</v>
      </c>
      <c r="AH56" s="83"/>
      <c r="AI56" s="83"/>
      <c r="AJ56" s="83"/>
      <c r="AK56" s="83"/>
      <c r="AL56" s="83"/>
      <c r="AM56" s="83"/>
      <c r="AN56" s="83"/>
      <c r="AO56" s="83">
        <v>1894</v>
      </c>
      <c r="AP56" s="83"/>
      <c r="AQ56" s="83"/>
      <c r="AR56" s="83"/>
      <c r="AS56" s="83"/>
      <c r="AT56" s="83"/>
      <c r="AU56" s="83"/>
      <c r="AV56" s="84"/>
    </row>
    <row r="57" spans="2:48" ht="12.75" customHeight="1" thickBot="1">
      <c r="B57" s="85"/>
      <c r="C57" s="85"/>
      <c r="D57" s="85"/>
      <c r="E57" s="85"/>
      <c r="F57" s="85"/>
      <c r="G57" s="143" t="s">
        <v>23</v>
      </c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4"/>
      <c r="U57" s="132">
        <v>1260</v>
      </c>
      <c r="V57" s="133"/>
      <c r="W57" s="133"/>
      <c r="X57" s="118">
        <v>11</v>
      </c>
      <c r="Y57" s="118"/>
      <c r="Z57" s="118"/>
      <c r="AA57" s="118"/>
      <c r="AB57" s="118"/>
      <c r="AC57" s="118"/>
      <c r="AD57" s="118"/>
      <c r="AE57" s="118"/>
      <c r="AF57" s="118"/>
      <c r="AG57" s="118">
        <v>4</v>
      </c>
      <c r="AH57" s="118"/>
      <c r="AI57" s="118"/>
      <c r="AJ57" s="118"/>
      <c r="AK57" s="118"/>
      <c r="AL57" s="118"/>
      <c r="AM57" s="118"/>
      <c r="AN57" s="118"/>
      <c r="AO57" s="118">
        <v>15</v>
      </c>
      <c r="AP57" s="118"/>
      <c r="AQ57" s="118"/>
      <c r="AR57" s="118"/>
      <c r="AS57" s="118"/>
      <c r="AT57" s="118"/>
      <c r="AU57" s="118"/>
      <c r="AV57" s="119"/>
    </row>
    <row r="58" spans="2:48" ht="12.75" customHeight="1" thickBot="1">
      <c r="B58" s="85"/>
      <c r="C58" s="85"/>
      <c r="D58" s="85"/>
      <c r="E58" s="85"/>
      <c r="F58" s="85"/>
      <c r="G58" s="145" t="s">
        <v>24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6"/>
      <c r="U58" s="130">
        <v>1200</v>
      </c>
      <c r="V58" s="131"/>
      <c r="W58" s="131"/>
      <c r="X58" s="120">
        <f>SUM(X44:AF57)-X46-X47-X48-X51-X52-X53-X54</f>
        <v>24230</v>
      </c>
      <c r="Y58" s="120"/>
      <c r="Z58" s="120"/>
      <c r="AA58" s="120"/>
      <c r="AB58" s="120"/>
      <c r="AC58" s="120"/>
      <c r="AD58" s="120"/>
      <c r="AE58" s="120"/>
      <c r="AF58" s="120"/>
      <c r="AG58" s="120">
        <f>SUM(AG44:AN57)-AG46-AG47-AG48-AG51-AG52-AG53-AG54</f>
        <v>24051</v>
      </c>
      <c r="AH58" s="120"/>
      <c r="AI58" s="120"/>
      <c r="AJ58" s="120"/>
      <c r="AK58" s="120"/>
      <c r="AL58" s="120"/>
      <c r="AM58" s="120"/>
      <c r="AN58" s="120"/>
      <c r="AO58" s="120">
        <f>SUM(AO44:AV57)-AO46-AO47-AO48-AO51-AO52-AO53-AO54</f>
        <v>19613</v>
      </c>
      <c r="AP58" s="120"/>
      <c r="AQ58" s="120"/>
      <c r="AR58" s="120"/>
      <c r="AS58" s="120"/>
      <c r="AT58" s="120"/>
      <c r="AU58" s="120"/>
      <c r="AV58" s="121"/>
    </row>
    <row r="59" spans="2:48" ht="12.75" customHeight="1" thickBot="1">
      <c r="B59" s="138"/>
      <c r="C59" s="138"/>
      <c r="D59" s="138"/>
      <c r="E59" s="138"/>
      <c r="F59" s="138"/>
      <c r="G59" s="140" t="s">
        <v>110</v>
      </c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1"/>
      <c r="U59" s="126">
        <v>1600</v>
      </c>
      <c r="V59" s="127"/>
      <c r="W59" s="127"/>
      <c r="X59" s="122">
        <f>X43+X58</f>
        <v>33125</v>
      </c>
      <c r="Y59" s="122"/>
      <c r="Z59" s="122"/>
      <c r="AA59" s="122"/>
      <c r="AB59" s="122"/>
      <c r="AC59" s="122"/>
      <c r="AD59" s="122"/>
      <c r="AE59" s="122"/>
      <c r="AF59" s="122"/>
      <c r="AG59" s="122">
        <f>AG43+AG58</f>
        <v>34938</v>
      </c>
      <c r="AH59" s="122"/>
      <c r="AI59" s="122"/>
      <c r="AJ59" s="122"/>
      <c r="AK59" s="122"/>
      <c r="AL59" s="122"/>
      <c r="AM59" s="122"/>
      <c r="AN59" s="122"/>
      <c r="AO59" s="122">
        <f>AO43+AO58</f>
        <v>32546</v>
      </c>
      <c r="AP59" s="122"/>
      <c r="AQ59" s="122"/>
      <c r="AR59" s="122"/>
      <c r="AS59" s="122"/>
      <c r="AT59" s="122"/>
      <c r="AU59" s="122"/>
      <c r="AV59" s="123"/>
    </row>
    <row r="60" spans="2:6" ht="11.25">
      <c r="B60" s="42"/>
      <c r="C60" s="42"/>
      <c r="D60" s="42"/>
      <c r="E60" s="42"/>
      <c r="F60" s="42"/>
    </row>
  </sheetData>
  <sheetProtection/>
  <mergeCells count="234">
    <mergeCell ref="X52:AF52"/>
    <mergeCell ref="X53:AF53"/>
    <mergeCell ref="AG52:AN52"/>
    <mergeCell ref="AG53:AN53"/>
    <mergeCell ref="AO52:AV52"/>
    <mergeCell ref="AO53:AV53"/>
    <mergeCell ref="G52:T52"/>
    <mergeCell ref="G53:T53"/>
    <mergeCell ref="B52:F52"/>
    <mergeCell ref="B53:F53"/>
    <mergeCell ref="U52:W52"/>
    <mergeCell ref="U53:W53"/>
    <mergeCell ref="B51:F51"/>
    <mergeCell ref="G51:T51"/>
    <mergeCell ref="U51:W51"/>
    <mergeCell ref="X51:AF51"/>
    <mergeCell ref="AG51:AN51"/>
    <mergeCell ref="AO51:AV51"/>
    <mergeCell ref="X46:AF46"/>
    <mergeCell ref="AG46:AN46"/>
    <mergeCell ref="AO46:AV46"/>
    <mergeCell ref="X47:AF47"/>
    <mergeCell ref="X48:AF48"/>
    <mergeCell ref="AG47:AN47"/>
    <mergeCell ref="AG48:AN48"/>
    <mergeCell ref="AO47:AV47"/>
    <mergeCell ref="AO48:AV48"/>
    <mergeCell ref="B46:F46"/>
    <mergeCell ref="B47:F47"/>
    <mergeCell ref="B48:F48"/>
    <mergeCell ref="G46:T46"/>
    <mergeCell ref="G47:T47"/>
    <mergeCell ref="G48:T48"/>
    <mergeCell ref="B37:F37"/>
    <mergeCell ref="G37:T37"/>
    <mergeCell ref="U37:W37"/>
    <mergeCell ref="X37:AF37"/>
    <mergeCell ref="AG37:AN37"/>
    <mergeCell ref="AO37:AV37"/>
    <mergeCell ref="B38:F38"/>
    <mergeCell ref="X38:AF38"/>
    <mergeCell ref="AG38:AN38"/>
    <mergeCell ref="AO38:AV38"/>
    <mergeCell ref="U38:W38"/>
    <mergeCell ref="G38:T38"/>
    <mergeCell ref="AJ17:AK17"/>
    <mergeCell ref="B20:F20"/>
    <mergeCell ref="B17:AC17"/>
    <mergeCell ref="AN23:AV23"/>
    <mergeCell ref="AH23:AM23"/>
    <mergeCell ref="AH24:AM24"/>
    <mergeCell ref="AN24:AV24"/>
    <mergeCell ref="B24:AC24"/>
    <mergeCell ref="AL17:AO17"/>
    <mergeCell ref="G20:AL20"/>
    <mergeCell ref="B21:AL21"/>
    <mergeCell ref="B23:AC23"/>
    <mergeCell ref="AD17:AE17"/>
    <mergeCell ref="AF17:AI17"/>
    <mergeCell ref="AN5:AV5"/>
    <mergeCell ref="AN6:AV6"/>
    <mergeCell ref="AN9:AV9"/>
    <mergeCell ref="AN10:AV10"/>
    <mergeCell ref="AN11:AR12"/>
    <mergeCell ref="AS11:AV12"/>
    <mergeCell ref="B1:AV1"/>
    <mergeCell ref="B3:AV3"/>
    <mergeCell ref="B4:Q4"/>
    <mergeCell ref="AE4:AF4"/>
    <mergeCell ref="AG4:AV4"/>
    <mergeCell ref="AC4:AD4"/>
    <mergeCell ref="R4:AB4"/>
    <mergeCell ref="AT7:AV7"/>
    <mergeCell ref="AQ7:AS7"/>
    <mergeCell ref="AN7:AP7"/>
    <mergeCell ref="AH8:AM8"/>
    <mergeCell ref="B8:G8"/>
    <mergeCell ref="H8:AG8"/>
    <mergeCell ref="AD6:AM6"/>
    <mergeCell ref="AB7:AM7"/>
    <mergeCell ref="AN8:AV8"/>
    <mergeCell ref="B14:M14"/>
    <mergeCell ref="B9:AG9"/>
    <mergeCell ref="AH9:AM9"/>
    <mergeCell ref="B10:K10"/>
    <mergeCell ref="AH10:AM10"/>
    <mergeCell ref="L10:AG10"/>
    <mergeCell ref="AN13:AV13"/>
    <mergeCell ref="AB11:AL11"/>
    <mergeCell ref="AE12:AM12"/>
    <mergeCell ref="B12:AD12"/>
    <mergeCell ref="B13:AD13"/>
    <mergeCell ref="AE13:AM13"/>
    <mergeCell ref="B11:AA11"/>
    <mergeCell ref="Z26:AE26"/>
    <mergeCell ref="AA27:AC27"/>
    <mergeCell ref="AT27:AV27"/>
    <mergeCell ref="AR27:AS27"/>
    <mergeCell ref="AO27:AQ27"/>
    <mergeCell ref="AG27:AI27"/>
    <mergeCell ref="AJ27:AK27"/>
    <mergeCell ref="AL27:AN27"/>
    <mergeCell ref="AO26:AV26"/>
    <mergeCell ref="AG26:AN26"/>
    <mergeCell ref="G40:T40"/>
    <mergeCell ref="G41:T41"/>
    <mergeCell ref="N14:AL14"/>
    <mergeCell ref="B15:AL15"/>
    <mergeCell ref="U26:W28"/>
    <mergeCell ref="G26:T28"/>
    <mergeCell ref="B26:F28"/>
    <mergeCell ref="X27:Z27"/>
    <mergeCell ref="AD27:AF27"/>
    <mergeCell ref="X26:Y26"/>
    <mergeCell ref="G44:T44"/>
    <mergeCell ref="G45:T45"/>
    <mergeCell ref="G49:T49"/>
    <mergeCell ref="G50:T50"/>
    <mergeCell ref="G43:T43"/>
    <mergeCell ref="G29:T29"/>
    <mergeCell ref="G30:T30"/>
    <mergeCell ref="G31:T31"/>
    <mergeCell ref="G32:T32"/>
    <mergeCell ref="G33:T33"/>
    <mergeCell ref="G59:T59"/>
    <mergeCell ref="B33:F33"/>
    <mergeCell ref="B36:F36"/>
    <mergeCell ref="B39:F39"/>
    <mergeCell ref="B40:F40"/>
    <mergeCell ref="B41:F41"/>
    <mergeCell ref="G55:T55"/>
    <mergeCell ref="G56:T56"/>
    <mergeCell ref="G57:T57"/>
    <mergeCell ref="G58:T58"/>
    <mergeCell ref="B57:F57"/>
    <mergeCell ref="B58:F58"/>
    <mergeCell ref="B59:F59"/>
    <mergeCell ref="U33:W33"/>
    <mergeCell ref="B49:F49"/>
    <mergeCell ref="B50:F50"/>
    <mergeCell ref="B55:F55"/>
    <mergeCell ref="B56:F56"/>
    <mergeCell ref="B42:F42"/>
    <mergeCell ref="B43:F43"/>
    <mergeCell ref="U43:W43"/>
    <mergeCell ref="U57:W57"/>
    <mergeCell ref="U58:W58"/>
    <mergeCell ref="U44:W44"/>
    <mergeCell ref="U45:W45"/>
    <mergeCell ref="U49:W49"/>
    <mergeCell ref="U50:W50"/>
    <mergeCell ref="U46:W46"/>
    <mergeCell ref="U47:W47"/>
    <mergeCell ref="U48:W48"/>
    <mergeCell ref="X42:AF42"/>
    <mergeCell ref="X43:AF43"/>
    <mergeCell ref="U59:W59"/>
    <mergeCell ref="X33:AF33"/>
    <mergeCell ref="X36:AF36"/>
    <mergeCell ref="X39:AF39"/>
    <mergeCell ref="X40:AF40"/>
    <mergeCell ref="X41:AF41"/>
    <mergeCell ref="U55:W55"/>
    <mergeCell ref="U56:W56"/>
    <mergeCell ref="X57:AF57"/>
    <mergeCell ref="X58:AF58"/>
    <mergeCell ref="X59:AF59"/>
    <mergeCell ref="AG33:AN33"/>
    <mergeCell ref="AG36:AN36"/>
    <mergeCell ref="AG39:AN39"/>
    <mergeCell ref="X49:AF49"/>
    <mergeCell ref="X50:AF50"/>
    <mergeCell ref="X55:AF55"/>
    <mergeCell ref="X56:AF56"/>
    <mergeCell ref="AG58:AN58"/>
    <mergeCell ref="AG49:AN49"/>
    <mergeCell ref="AG50:AN50"/>
    <mergeCell ref="AG40:AN40"/>
    <mergeCell ref="AG41:AN41"/>
    <mergeCell ref="AG42:AN42"/>
    <mergeCell ref="AG43:AN43"/>
    <mergeCell ref="AO43:AV43"/>
    <mergeCell ref="AG59:AN59"/>
    <mergeCell ref="AO33:AV33"/>
    <mergeCell ref="AO36:AV36"/>
    <mergeCell ref="AO39:AV39"/>
    <mergeCell ref="AO40:AV40"/>
    <mergeCell ref="AO41:AV41"/>
    <mergeCell ref="AG55:AN55"/>
    <mergeCell ref="AG56:AN56"/>
    <mergeCell ref="AG57:AN57"/>
    <mergeCell ref="AO57:AV57"/>
    <mergeCell ref="AO58:AV58"/>
    <mergeCell ref="AO59:AV59"/>
    <mergeCell ref="AO49:AV49"/>
    <mergeCell ref="AO50:AV50"/>
    <mergeCell ref="AO55:AV55"/>
    <mergeCell ref="AO56:AV56"/>
    <mergeCell ref="AO29:AV32"/>
    <mergeCell ref="B44:F45"/>
    <mergeCell ref="X44:AF45"/>
    <mergeCell ref="AG44:AN45"/>
    <mergeCell ref="AO44:AV45"/>
    <mergeCell ref="B29:F32"/>
    <mergeCell ref="U29:W32"/>
    <mergeCell ref="X29:AF32"/>
    <mergeCell ref="AG29:AN32"/>
    <mergeCell ref="AO42:AV42"/>
    <mergeCell ref="AG34:AN34"/>
    <mergeCell ref="AO34:AV34"/>
    <mergeCell ref="B35:F35"/>
    <mergeCell ref="G35:T35"/>
    <mergeCell ref="X35:AF35"/>
    <mergeCell ref="AG35:AN35"/>
    <mergeCell ref="AO35:AV35"/>
    <mergeCell ref="G34:T34"/>
    <mergeCell ref="B34:F34"/>
    <mergeCell ref="X34:AF34"/>
    <mergeCell ref="G42:T42"/>
    <mergeCell ref="U34:W34"/>
    <mergeCell ref="U35:W35"/>
    <mergeCell ref="U36:W36"/>
    <mergeCell ref="U39:W39"/>
    <mergeCell ref="U40:W40"/>
    <mergeCell ref="U41:W41"/>
    <mergeCell ref="U42:W42"/>
    <mergeCell ref="G36:T36"/>
    <mergeCell ref="G39:T39"/>
    <mergeCell ref="B54:F54"/>
    <mergeCell ref="G54:T54"/>
    <mergeCell ref="U54:W54"/>
    <mergeCell ref="X54:AF54"/>
    <mergeCell ref="AG54:AN54"/>
    <mergeCell ref="AO54:AV54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76" r:id="rId1"/>
  <ignoredErrors>
    <ignoredError sqref="AC4 AN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9"/>
  <sheetViews>
    <sheetView showGridLines="0" tabSelected="1" zoomScaleSheetLayoutView="100" workbookViewId="0" topLeftCell="A20">
      <selection activeCell="BN40" sqref="BN40"/>
    </sheetView>
  </sheetViews>
  <sheetFormatPr defaultColWidth="1.875" defaultRowHeight="12.75"/>
  <cols>
    <col min="1" max="5" width="1.875" style="1" customWidth="1"/>
    <col min="6" max="6" width="2.50390625" style="1" customWidth="1"/>
    <col min="7" max="22" width="1.875" style="1" customWidth="1"/>
    <col min="23" max="23" width="2.125" style="1" customWidth="1"/>
    <col min="24" max="39" width="1.875" style="1" customWidth="1"/>
    <col min="40" max="40" width="3.00390625" style="1" bestFit="1" customWidth="1"/>
    <col min="41" max="45" width="1.875" style="1" customWidth="1"/>
    <col min="46" max="46" width="3.00390625" style="1" bestFit="1" customWidth="1"/>
    <col min="47" max="16384" width="1.875" style="1" customWidth="1"/>
  </cols>
  <sheetData>
    <row r="1" spans="2:48" ht="11.25">
      <c r="B1" s="168" t="s">
        <v>52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</row>
    <row r="3" spans="2:48" ht="12.75" customHeight="1">
      <c r="B3" s="153" t="s">
        <v>104</v>
      </c>
      <c r="C3" s="153"/>
      <c r="D3" s="153"/>
      <c r="E3" s="153"/>
      <c r="F3" s="153"/>
      <c r="G3" s="155" t="s">
        <v>105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3" t="s">
        <v>11</v>
      </c>
      <c r="V3" s="153"/>
      <c r="W3" s="153"/>
      <c r="X3" s="160" t="s">
        <v>10</v>
      </c>
      <c r="Y3" s="161"/>
      <c r="Z3" s="315" t="s">
        <v>84</v>
      </c>
      <c r="AA3" s="315"/>
      <c r="AB3" s="315"/>
      <c r="AC3" s="315"/>
      <c r="AD3" s="315"/>
      <c r="AE3" s="315"/>
      <c r="AF3" s="6"/>
      <c r="AG3" s="164" t="s">
        <v>61</v>
      </c>
      <c r="AH3" s="165"/>
      <c r="AI3" s="165"/>
      <c r="AJ3" s="165"/>
      <c r="AK3" s="165"/>
      <c r="AL3" s="165"/>
      <c r="AM3" s="165"/>
      <c r="AN3" s="166"/>
      <c r="AO3" s="164" t="s">
        <v>61</v>
      </c>
      <c r="AP3" s="165"/>
      <c r="AQ3" s="165"/>
      <c r="AR3" s="165"/>
      <c r="AS3" s="165"/>
      <c r="AT3" s="165"/>
      <c r="AU3" s="165"/>
      <c r="AV3" s="166"/>
    </row>
    <row r="4" spans="2:48" ht="13.5">
      <c r="B4" s="153"/>
      <c r="C4" s="153"/>
      <c r="D4" s="153"/>
      <c r="E4" s="153"/>
      <c r="F4" s="153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302"/>
      <c r="S4" s="302"/>
      <c r="T4" s="302"/>
      <c r="U4" s="303"/>
      <c r="V4" s="303"/>
      <c r="W4" s="303"/>
      <c r="X4" s="294" t="s">
        <v>2</v>
      </c>
      <c r="Y4" s="295"/>
      <c r="Z4" s="295"/>
      <c r="AA4" s="63" t="s">
        <v>115</v>
      </c>
      <c r="AB4" s="63"/>
      <c r="AC4" s="296"/>
      <c r="AD4" s="158" t="s">
        <v>106</v>
      </c>
      <c r="AE4" s="297"/>
      <c r="AF4" s="298"/>
      <c r="AG4" s="156" t="s">
        <v>2</v>
      </c>
      <c r="AH4" s="157"/>
      <c r="AI4" s="157"/>
      <c r="AJ4" s="99" t="s">
        <v>103</v>
      </c>
      <c r="AK4" s="99"/>
      <c r="AL4" s="158" t="s">
        <v>107</v>
      </c>
      <c r="AM4" s="158"/>
      <c r="AN4" s="159"/>
      <c r="AO4" s="156" t="s">
        <v>2</v>
      </c>
      <c r="AP4" s="157"/>
      <c r="AQ4" s="157"/>
      <c r="AR4" s="99" t="s">
        <v>99</v>
      </c>
      <c r="AS4" s="99"/>
      <c r="AT4" s="158" t="s">
        <v>108</v>
      </c>
      <c r="AU4" s="158"/>
      <c r="AV4" s="159"/>
    </row>
    <row r="5" spans="2:48" ht="4.5" customHeight="1" thickBot="1">
      <c r="B5" s="153"/>
      <c r="C5" s="153"/>
      <c r="D5" s="153"/>
      <c r="E5" s="153"/>
      <c r="F5" s="153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3"/>
      <c r="V5" s="153"/>
      <c r="W5" s="153"/>
      <c r="X5" s="24"/>
      <c r="Y5" s="4"/>
      <c r="Z5" s="4"/>
      <c r="AA5" s="4"/>
      <c r="AB5" s="4"/>
      <c r="AC5" s="4"/>
      <c r="AD5" s="4"/>
      <c r="AE5" s="4"/>
      <c r="AF5" s="25"/>
      <c r="AG5" s="24"/>
      <c r="AH5" s="4"/>
      <c r="AI5" s="4"/>
      <c r="AJ5" s="4"/>
      <c r="AK5" s="4"/>
      <c r="AL5" s="4"/>
      <c r="AM5" s="4"/>
      <c r="AN5" s="25"/>
      <c r="AO5" s="24"/>
      <c r="AP5" s="4"/>
      <c r="AQ5" s="4"/>
      <c r="AR5" s="4"/>
      <c r="AS5" s="4"/>
      <c r="AT5" s="4"/>
      <c r="AU5" s="4"/>
      <c r="AV5" s="25"/>
    </row>
    <row r="6" spans="2:48" ht="12.75" customHeight="1" hidden="1">
      <c r="B6" s="164"/>
      <c r="C6" s="165"/>
      <c r="D6" s="165"/>
      <c r="E6" s="165"/>
      <c r="F6" s="166"/>
      <c r="G6" s="148" t="s">
        <v>25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4"/>
      <c r="S6" s="10"/>
      <c r="T6" s="10"/>
      <c r="U6" s="26"/>
      <c r="V6" s="21"/>
      <c r="W6" s="22"/>
      <c r="X6" s="27"/>
      <c r="Y6" s="28"/>
      <c r="Z6" s="28"/>
      <c r="AA6" s="28"/>
      <c r="AB6" s="28"/>
      <c r="AC6" s="28"/>
      <c r="AD6" s="28"/>
      <c r="AE6" s="28"/>
      <c r="AF6" s="29"/>
      <c r="AG6" s="27"/>
      <c r="AH6" s="28"/>
      <c r="AI6" s="28"/>
      <c r="AJ6" s="28"/>
      <c r="AK6" s="28"/>
      <c r="AL6" s="28"/>
      <c r="AM6" s="28"/>
      <c r="AN6" s="29"/>
      <c r="AO6" s="27"/>
      <c r="AP6" s="28"/>
      <c r="AQ6" s="28"/>
      <c r="AR6" s="28"/>
      <c r="AS6" s="28"/>
      <c r="AT6" s="28"/>
      <c r="AU6" s="28"/>
      <c r="AV6" s="29"/>
    </row>
    <row r="7" spans="2:48" ht="12.75" customHeight="1" hidden="1">
      <c r="B7" s="305"/>
      <c r="C7" s="306"/>
      <c r="D7" s="306"/>
      <c r="E7" s="306"/>
      <c r="F7" s="307"/>
      <c r="G7" s="285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4"/>
      <c r="S7" s="11"/>
      <c r="T7" s="11"/>
      <c r="U7" s="30"/>
      <c r="V7" s="12"/>
      <c r="W7" s="13"/>
      <c r="X7" s="31"/>
      <c r="Y7" s="32"/>
      <c r="Z7" s="32"/>
      <c r="AA7" s="32"/>
      <c r="AB7" s="32"/>
      <c r="AC7" s="32"/>
      <c r="AD7" s="32"/>
      <c r="AE7" s="32"/>
      <c r="AF7" s="33"/>
      <c r="AG7" s="31"/>
      <c r="AH7" s="32"/>
      <c r="AI7" s="32"/>
      <c r="AJ7" s="32"/>
      <c r="AK7" s="32"/>
      <c r="AL7" s="32"/>
      <c r="AM7" s="32"/>
      <c r="AN7" s="43">
        <v>28</v>
      </c>
      <c r="AO7" s="44"/>
      <c r="AP7" s="45"/>
      <c r="AQ7" s="45"/>
      <c r="AR7" s="45"/>
      <c r="AS7" s="45"/>
      <c r="AT7" s="45">
        <v>23</v>
      </c>
      <c r="AU7" s="45"/>
      <c r="AV7" s="43"/>
    </row>
    <row r="8" spans="2:48" ht="12.75" customHeight="1" hidden="1">
      <c r="B8" s="305"/>
      <c r="C8" s="306"/>
      <c r="D8" s="306"/>
      <c r="E8" s="306"/>
      <c r="F8" s="307"/>
      <c r="G8" s="150" t="s">
        <v>111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7"/>
      <c r="S8" s="50"/>
      <c r="T8" s="50"/>
      <c r="U8" s="51"/>
      <c r="V8" s="52"/>
      <c r="W8" s="53"/>
      <c r="X8" s="44"/>
      <c r="Y8" s="45"/>
      <c r="Z8" s="45"/>
      <c r="AA8" s="45"/>
      <c r="AB8" s="45"/>
      <c r="AC8" s="45"/>
      <c r="AD8" s="45"/>
      <c r="AE8" s="45"/>
      <c r="AF8" s="43"/>
      <c r="AG8" s="44"/>
      <c r="AH8" s="32"/>
      <c r="AI8" s="32"/>
      <c r="AJ8" s="32"/>
      <c r="AK8" s="32"/>
      <c r="AL8" s="32"/>
      <c r="AM8" s="32"/>
      <c r="AN8" s="43"/>
      <c r="AO8" s="44"/>
      <c r="AP8" s="45"/>
      <c r="AQ8" s="45"/>
      <c r="AR8" s="45"/>
      <c r="AS8" s="45"/>
      <c r="AT8" s="45"/>
      <c r="AU8" s="45"/>
      <c r="AV8" s="43"/>
    </row>
    <row r="9" spans="2:48" ht="12" customHeight="1" hidden="1">
      <c r="B9" s="308"/>
      <c r="C9" s="167"/>
      <c r="D9" s="167"/>
      <c r="E9" s="167"/>
      <c r="F9" s="309"/>
      <c r="G9" s="288" t="s">
        <v>26</v>
      </c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90"/>
      <c r="S9" s="14"/>
      <c r="T9" s="15"/>
      <c r="U9" s="34"/>
      <c r="V9" s="16"/>
      <c r="W9" s="17"/>
      <c r="X9" s="35"/>
      <c r="Y9" s="36"/>
      <c r="Z9" s="36"/>
      <c r="AA9" s="36"/>
      <c r="AB9" s="36"/>
      <c r="AC9" s="36"/>
      <c r="AD9" s="36"/>
      <c r="AE9" s="36"/>
      <c r="AF9" s="37"/>
      <c r="AG9" s="35"/>
      <c r="AH9" s="36"/>
      <c r="AI9" s="36"/>
      <c r="AJ9" s="36"/>
      <c r="AK9" s="36"/>
      <c r="AL9" s="36"/>
      <c r="AM9" s="36"/>
      <c r="AN9" s="46"/>
      <c r="AO9" s="47"/>
      <c r="AP9" s="48"/>
      <c r="AQ9" s="48"/>
      <c r="AR9" s="48"/>
      <c r="AS9" s="48"/>
      <c r="AT9" s="48"/>
      <c r="AU9" s="48"/>
      <c r="AV9" s="46"/>
    </row>
    <row r="10" spans="2:48" ht="409.5" customHeight="1" hidden="1">
      <c r="B10" s="304"/>
      <c r="C10" s="304"/>
      <c r="D10" s="304"/>
      <c r="E10" s="304"/>
      <c r="F10" s="304"/>
      <c r="G10" s="288" t="s">
        <v>27</v>
      </c>
      <c r="H10" s="289"/>
      <c r="I10" s="289"/>
      <c r="J10" s="289"/>
      <c r="K10" s="289"/>
      <c r="L10" s="292"/>
      <c r="M10" s="292"/>
      <c r="N10" s="292"/>
      <c r="O10" s="292"/>
      <c r="P10" s="292"/>
      <c r="Q10" s="292"/>
      <c r="R10" s="293"/>
      <c r="S10" s="54"/>
      <c r="T10" s="55"/>
      <c r="U10" s="56"/>
      <c r="V10" s="56"/>
      <c r="W10" s="56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38"/>
      <c r="AI10" s="38"/>
      <c r="AJ10" s="38"/>
      <c r="AK10" s="38"/>
      <c r="AL10" s="38"/>
      <c r="AM10" s="38"/>
      <c r="AN10" s="49"/>
      <c r="AO10" s="49"/>
      <c r="AP10" s="49"/>
      <c r="AQ10" s="49"/>
      <c r="AR10" s="49"/>
      <c r="AS10" s="49"/>
      <c r="AT10" s="49"/>
      <c r="AU10" s="49"/>
      <c r="AV10" s="49"/>
    </row>
    <row r="11" spans="2:48" ht="12.75" customHeight="1" hidden="1">
      <c r="B11" s="304"/>
      <c r="C11" s="304"/>
      <c r="D11" s="304"/>
      <c r="E11" s="304"/>
      <c r="F11" s="304"/>
      <c r="G11" s="288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18"/>
      <c r="T11" s="19"/>
      <c r="U11" s="20"/>
      <c r="V11" s="20"/>
      <c r="W11" s="20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2:48" ht="25.5" customHeight="1" hidden="1">
      <c r="B12" s="85"/>
      <c r="C12" s="85"/>
      <c r="D12" s="85"/>
      <c r="E12" s="85"/>
      <c r="F12" s="85"/>
      <c r="G12" s="291" t="s">
        <v>28</v>
      </c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3"/>
      <c r="S12" s="54"/>
      <c r="T12" s="55"/>
      <c r="U12" s="56"/>
      <c r="V12" s="56"/>
      <c r="W12" s="56"/>
      <c r="X12" s="49"/>
      <c r="Y12" s="49"/>
      <c r="Z12" s="49"/>
      <c r="AA12" s="49"/>
      <c r="AB12" s="49"/>
      <c r="AC12" s="49"/>
      <c r="AD12" s="49"/>
      <c r="AE12" s="38"/>
      <c r="AF12" s="38"/>
      <c r="AG12" s="38"/>
      <c r="AH12" s="38"/>
      <c r="AI12" s="38"/>
      <c r="AJ12" s="38"/>
      <c r="AK12" s="38"/>
      <c r="AL12" s="38"/>
      <c r="AM12" s="38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2:48" ht="12.75" customHeight="1" hidden="1">
      <c r="B13" s="192"/>
      <c r="C13" s="192"/>
      <c r="D13" s="192"/>
      <c r="E13" s="192"/>
      <c r="F13" s="192"/>
      <c r="G13" s="288" t="s">
        <v>29</v>
      </c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  <c r="S13" s="39"/>
      <c r="T13" s="40"/>
      <c r="U13" s="23"/>
      <c r="V13" s="23"/>
      <c r="W13" s="23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2:48" ht="12.75" customHeight="1">
      <c r="B14" s="267"/>
      <c r="C14" s="268"/>
      <c r="D14" s="268"/>
      <c r="E14" s="268"/>
      <c r="F14" s="269"/>
      <c r="G14" s="147" t="s">
        <v>25</v>
      </c>
      <c r="H14" s="147"/>
      <c r="I14" s="147"/>
      <c r="J14" s="147"/>
      <c r="K14" s="147"/>
      <c r="L14" s="147"/>
      <c r="M14" s="147"/>
      <c r="N14" s="300"/>
      <c r="O14" s="300"/>
      <c r="P14" s="300"/>
      <c r="Q14" s="300"/>
      <c r="R14" s="300"/>
      <c r="S14" s="300"/>
      <c r="T14" s="301"/>
      <c r="U14" s="313">
        <v>1310</v>
      </c>
      <c r="V14" s="314"/>
      <c r="W14" s="314"/>
      <c r="X14" s="86">
        <v>1000</v>
      </c>
      <c r="Y14" s="87"/>
      <c r="Z14" s="87"/>
      <c r="AA14" s="87"/>
      <c r="AB14" s="87"/>
      <c r="AC14" s="87"/>
      <c r="AD14" s="87"/>
      <c r="AE14" s="87"/>
      <c r="AF14" s="115"/>
      <c r="AG14" s="86">
        <v>1000</v>
      </c>
      <c r="AH14" s="87"/>
      <c r="AI14" s="87"/>
      <c r="AJ14" s="87"/>
      <c r="AK14" s="87"/>
      <c r="AL14" s="87"/>
      <c r="AM14" s="87"/>
      <c r="AN14" s="115"/>
      <c r="AO14" s="86">
        <v>1000</v>
      </c>
      <c r="AP14" s="87"/>
      <c r="AQ14" s="87"/>
      <c r="AR14" s="87"/>
      <c r="AS14" s="87"/>
      <c r="AT14" s="87"/>
      <c r="AU14" s="87"/>
      <c r="AV14" s="88"/>
    </row>
    <row r="15" spans="2:48" ht="6" customHeight="1">
      <c r="B15" s="270"/>
      <c r="C15" s="220"/>
      <c r="D15" s="220"/>
      <c r="E15" s="220"/>
      <c r="F15" s="271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85"/>
      <c r="U15" s="279"/>
      <c r="V15" s="280"/>
      <c r="W15" s="280"/>
      <c r="X15" s="89"/>
      <c r="Y15" s="90"/>
      <c r="Z15" s="90"/>
      <c r="AA15" s="90"/>
      <c r="AB15" s="90"/>
      <c r="AC15" s="90"/>
      <c r="AD15" s="90"/>
      <c r="AE15" s="90"/>
      <c r="AF15" s="101"/>
      <c r="AG15" s="89"/>
      <c r="AH15" s="90"/>
      <c r="AI15" s="90"/>
      <c r="AJ15" s="90"/>
      <c r="AK15" s="90"/>
      <c r="AL15" s="90"/>
      <c r="AM15" s="90"/>
      <c r="AN15" s="101"/>
      <c r="AO15" s="89"/>
      <c r="AP15" s="90"/>
      <c r="AQ15" s="90"/>
      <c r="AR15" s="90"/>
      <c r="AS15" s="90"/>
      <c r="AT15" s="90"/>
      <c r="AU15" s="90"/>
      <c r="AV15" s="91"/>
    </row>
    <row r="16" spans="2:48" ht="12.75" customHeight="1">
      <c r="B16" s="270"/>
      <c r="C16" s="220"/>
      <c r="D16" s="220"/>
      <c r="E16" s="220"/>
      <c r="F16" s="271"/>
      <c r="G16" s="149" t="s">
        <v>111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/>
      <c r="U16" s="279"/>
      <c r="V16" s="280"/>
      <c r="W16" s="280"/>
      <c r="X16" s="89"/>
      <c r="Y16" s="90"/>
      <c r="Z16" s="90"/>
      <c r="AA16" s="90"/>
      <c r="AB16" s="90"/>
      <c r="AC16" s="90"/>
      <c r="AD16" s="90"/>
      <c r="AE16" s="90"/>
      <c r="AF16" s="101"/>
      <c r="AG16" s="89"/>
      <c r="AH16" s="90"/>
      <c r="AI16" s="90"/>
      <c r="AJ16" s="90"/>
      <c r="AK16" s="90"/>
      <c r="AL16" s="90"/>
      <c r="AM16" s="90"/>
      <c r="AN16" s="101"/>
      <c r="AO16" s="89"/>
      <c r="AP16" s="90"/>
      <c r="AQ16" s="90"/>
      <c r="AR16" s="90"/>
      <c r="AS16" s="90"/>
      <c r="AT16" s="90"/>
      <c r="AU16" s="90"/>
      <c r="AV16" s="91"/>
    </row>
    <row r="17" spans="2:48" ht="51.75" customHeight="1">
      <c r="B17" s="272"/>
      <c r="C17" s="273"/>
      <c r="D17" s="273"/>
      <c r="E17" s="273"/>
      <c r="F17" s="274"/>
      <c r="G17" s="145" t="s">
        <v>26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6"/>
      <c r="U17" s="279"/>
      <c r="V17" s="280"/>
      <c r="W17" s="280"/>
      <c r="X17" s="92"/>
      <c r="Y17" s="93"/>
      <c r="Z17" s="93"/>
      <c r="AA17" s="93"/>
      <c r="AB17" s="93"/>
      <c r="AC17" s="93"/>
      <c r="AD17" s="93"/>
      <c r="AE17" s="93"/>
      <c r="AF17" s="102"/>
      <c r="AG17" s="92"/>
      <c r="AH17" s="93"/>
      <c r="AI17" s="93"/>
      <c r="AJ17" s="93"/>
      <c r="AK17" s="93"/>
      <c r="AL17" s="93"/>
      <c r="AM17" s="93"/>
      <c r="AN17" s="102"/>
      <c r="AO17" s="92"/>
      <c r="AP17" s="93"/>
      <c r="AQ17" s="93"/>
      <c r="AR17" s="93"/>
      <c r="AS17" s="93"/>
      <c r="AT17" s="93"/>
      <c r="AU17" s="93"/>
      <c r="AV17" s="94"/>
    </row>
    <row r="18" spans="2:48" ht="10.5" customHeight="1">
      <c r="B18" s="267"/>
      <c r="C18" s="268"/>
      <c r="D18" s="268"/>
      <c r="E18" s="268"/>
      <c r="F18" s="269"/>
      <c r="G18" s="142" t="s">
        <v>27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81"/>
      <c r="U18" s="78">
        <v>1320</v>
      </c>
      <c r="V18" s="79"/>
      <c r="W18" s="80"/>
      <c r="X18" s="247"/>
      <c r="Y18" s="248"/>
      <c r="Z18" s="248"/>
      <c r="AA18" s="248"/>
      <c r="AB18" s="248"/>
      <c r="AC18" s="248"/>
      <c r="AD18" s="248"/>
      <c r="AE18" s="248"/>
      <c r="AF18" s="263"/>
      <c r="AG18" s="247"/>
      <c r="AH18" s="248"/>
      <c r="AI18" s="248"/>
      <c r="AJ18" s="248"/>
      <c r="AK18" s="248"/>
      <c r="AL18" s="248"/>
      <c r="AM18" s="248"/>
      <c r="AN18" s="263"/>
      <c r="AO18" s="247"/>
      <c r="AP18" s="248"/>
      <c r="AQ18" s="248"/>
      <c r="AR18" s="248"/>
      <c r="AS18" s="248"/>
      <c r="AT18" s="248"/>
      <c r="AU18" s="248"/>
      <c r="AV18" s="249"/>
    </row>
    <row r="19" spans="2:48" ht="12.75" customHeight="1">
      <c r="B19" s="272"/>
      <c r="C19" s="273"/>
      <c r="D19" s="273"/>
      <c r="E19" s="273"/>
      <c r="F19" s="274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81"/>
      <c r="U19" s="112"/>
      <c r="V19" s="113"/>
      <c r="W19" s="114"/>
      <c r="X19" s="59" t="s">
        <v>40</v>
      </c>
      <c r="Y19" s="243" t="s">
        <v>94</v>
      </c>
      <c r="Z19" s="243"/>
      <c r="AA19" s="243"/>
      <c r="AB19" s="243"/>
      <c r="AC19" s="243"/>
      <c r="AD19" s="243"/>
      <c r="AE19" s="241" t="s">
        <v>140</v>
      </c>
      <c r="AF19" s="242"/>
      <c r="AG19" s="59" t="s">
        <v>40</v>
      </c>
      <c r="AH19" s="243" t="s">
        <v>94</v>
      </c>
      <c r="AI19" s="243"/>
      <c r="AJ19" s="243"/>
      <c r="AK19" s="243"/>
      <c r="AL19" s="243"/>
      <c r="AM19" s="243"/>
      <c r="AN19" s="60" t="s">
        <v>41</v>
      </c>
      <c r="AO19" s="59" t="s">
        <v>40</v>
      </c>
      <c r="AP19" s="243" t="s">
        <v>94</v>
      </c>
      <c r="AQ19" s="243"/>
      <c r="AR19" s="243"/>
      <c r="AS19" s="243"/>
      <c r="AT19" s="243"/>
      <c r="AU19" s="243"/>
      <c r="AV19" s="61" t="s">
        <v>41</v>
      </c>
    </row>
    <row r="20" spans="2:48" ht="24" customHeight="1">
      <c r="B20" s="139" t="s">
        <v>131</v>
      </c>
      <c r="C20" s="139"/>
      <c r="D20" s="139"/>
      <c r="E20" s="139"/>
      <c r="F20" s="139"/>
      <c r="G20" s="142" t="s">
        <v>28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81"/>
      <c r="U20" s="279">
        <v>1340</v>
      </c>
      <c r="V20" s="280"/>
      <c r="W20" s="280"/>
      <c r="X20" s="71">
        <v>1500</v>
      </c>
      <c r="Y20" s="72"/>
      <c r="Z20" s="72"/>
      <c r="AA20" s="72"/>
      <c r="AB20" s="72"/>
      <c r="AC20" s="72"/>
      <c r="AD20" s="72"/>
      <c r="AE20" s="72"/>
      <c r="AF20" s="73"/>
      <c r="AG20" s="71">
        <v>1000</v>
      </c>
      <c r="AH20" s="72"/>
      <c r="AI20" s="72"/>
      <c r="AJ20" s="72"/>
      <c r="AK20" s="72"/>
      <c r="AL20" s="72"/>
      <c r="AM20" s="72"/>
      <c r="AN20" s="73"/>
      <c r="AO20" s="71">
        <v>500</v>
      </c>
      <c r="AP20" s="72"/>
      <c r="AQ20" s="72"/>
      <c r="AR20" s="72"/>
      <c r="AS20" s="72"/>
      <c r="AT20" s="72"/>
      <c r="AU20" s="72"/>
      <c r="AV20" s="74"/>
    </row>
    <row r="21" spans="2:48" ht="23.25" customHeight="1">
      <c r="B21" s="85"/>
      <c r="C21" s="85"/>
      <c r="D21" s="85"/>
      <c r="E21" s="85"/>
      <c r="F21" s="85"/>
      <c r="G21" s="142" t="s">
        <v>29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81"/>
      <c r="U21" s="128">
        <v>1350</v>
      </c>
      <c r="V21" s="129"/>
      <c r="W21" s="129"/>
      <c r="X21" s="71" t="s">
        <v>94</v>
      </c>
      <c r="Y21" s="72"/>
      <c r="Z21" s="72"/>
      <c r="AA21" s="72"/>
      <c r="AB21" s="72"/>
      <c r="AC21" s="72"/>
      <c r="AD21" s="72"/>
      <c r="AE21" s="72"/>
      <c r="AF21" s="73"/>
      <c r="AG21" s="71" t="s">
        <v>94</v>
      </c>
      <c r="AH21" s="72"/>
      <c r="AI21" s="72"/>
      <c r="AJ21" s="72"/>
      <c r="AK21" s="72"/>
      <c r="AL21" s="72"/>
      <c r="AM21" s="72"/>
      <c r="AN21" s="73"/>
      <c r="AO21" s="71" t="s">
        <v>94</v>
      </c>
      <c r="AP21" s="72"/>
      <c r="AQ21" s="72"/>
      <c r="AR21" s="72"/>
      <c r="AS21" s="72"/>
      <c r="AT21" s="72"/>
      <c r="AU21" s="72"/>
      <c r="AV21" s="74"/>
    </row>
    <row r="22" spans="2:48" ht="12.75" customHeight="1">
      <c r="B22" s="85"/>
      <c r="C22" s="85"/>
      <c r="D22" s="85"/>
      <c r="E22" s="85"/>
      <c r="F22" s="85"/>
      <c r="G22" s="142" t="s">
        <v>30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81"/>
      <c r="U22" s="128">
        <v>1360</v>
      </c>
      <c r="V22" s="129"/>
      <c r="W22" s="129"/>
      <c r="X22" s="71" t="s">
        <v>94</v>
      </c>
      <c r="Y22" s="72"/>
      <c r="Z22" s="72"/>
      <c r="AA22" s="72"/>
      <c r="AB22" s="72"/>
      <c r="AC22" s="72"/>
      <c r="AD22" s="72"/>
      <c r="AE22" s="72"/>
      <c r="AF22" s="73"/>
      <c r="AG22" s="71" t="s">
        <v>94</v>
      </c>
      <c r="AH22" s="72"/>
      <c r="AI22" s="72"/>
      <c r="AJ22" s="72"/>
      <c r="AK22" s="72"/>
      <c r="AL22" s="72"/>
      <c r="AM22" s="72"/>
      <c r="AN22" s="73"/>
      <c r="AO22" s="71" t="s">
        <v>94</v>
      </c>
      <c r="AP22" s="72"/>
      <c r="AQ22" s="72"/>
      <c r="AR22" s="72"/>
      <c r="AS22" s="72"/>
      <c r="AT22" s="72"/>
      <c r="AU22" s="72"/>
      <c r="AV22" s="74"/>
    </row>
    <row r="23" spans="2:48" ht="23.25" customHeight="1" thickBot="1">
      <c r="B23" s="85"/>
      <c r="C23" s="85"/>
      <c r="D23" s="85"/>
      <c r="E23" s="85"/>
      <c r="F23" s="85"/>
      <c r="G23" s="143" t="s">
        <v>31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32">
        <v>1370</v>
      </c>
      <c r="V23" s="133"/>
      <c r="W23" s="133"/>
      <c r="X23" s="244">
        <f>-699+7985+90+500</f>
        <v>7876</v>
      </c>
      <c r="Y23" s="245"/>
      <c r="Z23" s="245"/>
      <c r="AA23" s="245"/>
      <c r="AB23" s="245"/>
      <c r="AC23" s="245"/>
      <c r="AD23" s="245"/>
      <c r="AE23" s="245"/>
      <c r="AF23" s="259"/>
      <c r="AG23" s="244">
        <f>12130+331</f>
        <v>12461</v>
      </c>
      <c r="AH23" s="245"/>
      <c r="AI23" s="245"/>
      <c r="AJ23" s="245"/>
      <c r="AK23" s="245"/>
      <c r="AL23" s="245"/>
      <c r="AM23" s="245"/>
      <c r="AN23" s="259"/>
      <c r="AO23" s="244">
        <f>1000-125+1071+785+215</f>
        <v>2946</v>
      </c>
      <c r="AP23" s="245"/>
      <c r="AQ23" s="245"/>
      <c r="AR23" s="245"/>
      <c r="AS23" s="245"/>
      <c r="AT23" s="245"/>
      <c r="AU23" s="245"/>
      <c r="AV23" s="246"/>
    </row>
    <row r="24" spans="2:48" ht="12.75" customHeight="1" thickBot="1">
      <c r="B24" s="85"/>
      <c r="C24" s="85"/>
      <c r="D24" s="85"/>
      <c r="E24" s="85"/>
      <c r="F24" s="85"/>
      <c r="G24" s="145" t="s">
        <v>32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6"/>
      <c r="U24" s="281">
        <v>1300</v>
      </c>
      <c r="V24" s="282"/>
      <c r="W24" s="282"/>
      <c r="X24" s="238">
        <f>SUM(X14:AF23)</f>
        <v>10376</v>
      </c>
      <c r="Y24" s="239"/>
      <c r="Z24" s="239"/>
      <c r="AA24" s="239"/>
      <c r="AB24" s="239"/>
      <c r="AC24" s="239"/>
      <c r="AD24" s="239"/>
      <c r="AE24" s="239"/>
      <c r="AF24" s="260"/>
      <c r="AG24" s="238">
        <f>SUM(AG14:AN23)</f>
        <v>14461</v>
      </c>
      <c r="AH24" s="239"/>
      <c r="AI24" s="239"/>
      <c r="AJ24" s="239"/>
      <c r="AK24" s="239"/>
      <c r="AL24" s="239"/>
      <c r="AM24" s="239"/>
      <c r="AN24" s="260"/>
      <c r="AO24" s="238">
        <f>SUM(AO14:AV23)</f>
        <v>4446</v>
      </c>
      <c r="AP24" s="239"/>
      <c r="AQ24" s="239"/>
      <c r="AR24" s="239"/>
      <c r="AS24" s="239"/>
      <c r="AT24" s="239"/>
      <c r="AU24" s="239"/>
      <c r="AV24" s="240"/>
    </row>
    <row r="25" spans="2:48" ht="25.5" customHeight="1">
      <c r="B25" s="95" t="s">
        <v>139</v>
      </c>
      <c r="C25" s="96"/>
      <c r="D25" s="96"/>
      <c r="E25" s="96"/>
      <c r="F25" s="97"/>
      <c r="G25" s="147" t="s">
        <v>112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232">
        <v>1410</v>
      </c>
      <c r="V25" s="233"/>
      <c r="W25" s="234"/>
      <c r="X25" s="224">
        <v>10500</v>
      </c>
      <c r="Y25" s="225"/>
      <c r="Z25" s="225"/>
      <c r="AA25" s="225"/>
      <c r="AB25" s="225"/>
      <c r="AC25" s="225"/>
      <c r="AD25" s="225"/>
      <c r="AE25" s="225"/>
      <c r="AF25" s="226"/>
      <c r="AG25" s="224">
        <v>8240</v>
      </c>
      <c r="AH25" s="225"/>
      <c r="AI25" s="225"/>
      <c r="AJ25" s="225"/>
      <c r="AK25" s="225"/>
      <c r="AL25" s="225"/>
      <c r="AM25" s="225"/>
      <c r="AN25" s="226"/>
      <c r="AO25" s="224">
        <v>9660</v>
      </c>
      <c r="AP25" s="225"/>
      <c r="AQ25" s="225"/>
      <c r="AR25" s="225"/>
      <c r="AS25" s="225"/>
      <c r="AT25" s="225"/>
      <c r="AU25" s="225"/>
      <c r="AV25" s="230"/>
    </row>
    <row r="26" spans="2:48" ht="12.75" customHeight="1">
      <c r="B26" s="98"/>
      <c r="C26" s="99"/>
      <c r="D26" s="99"/>
      <c r="E26" s="99"/>
      <c r="F26" s="100"/>
      <c r="G26" s="145" t="s">
        <v>33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6"/>
      <c r="U26" s="235"/>
      <c r="V26" s="236"/>
      <c r="W26" s="237"/>
      <c r="X26" s="227"/>
      <c r="Y26" s="228"/>
      <c r="Z26" s="228"/>
      <c r="AA26" s="228"/>
      <c r="AB26" s="228"/>
      <c r="AC26" s="228"/>
      <c r="AD26" s="228"/>
      <c r="AE26" s="228"/>
      <c r="AF26" s="229"/>
      <c r="AG26" s="227"/>
      <c r="AH26" s="228"/>
      <c r="AI26" s="228"/>
      <c r="AJ26" s="228"/>
      <c r="AK26" s="228"/>
      <c r="AL26" s="228"/>
      <c r="AM26" s="228"/>
      <c r="AN26" s="229"/>
      <c r="AO26" s="227"/>
      <c r="AP26" s="228"/>
      <c r="AQ26" s="228"/>
      <c r="AR26" s="228"/>
      <c r="AS26" s="228"/>
      <c r="AT26" s="228"/>
      <c r="AU26" s="228"/>
      <c r="AV26" s="231"/>
    </row>
    <row r="27" spans="2:48" ht="21.75" customHeight="1">
      <c r="B27" s="85"/>
      <c r="C27" s="85"/>
      <c r="D27" s="85"/>
      <c r="E27" s="85"/>
      <c r="F27" s="85"/>
      <c r="G27" s="142" t="s">
        <v>34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81"/>
      <c r="U27" s="279">
        <v>1420</v>
      </c>
      <c r="V27" s="280"/>
      <c r="W27" s="280"/>
      <c r="X27" s="250">
        <v>50</v>
      </c>
      <c r="Y27" s="251"/>
      <c r="Z27" s="251"/>
      <c r="AA27" s="251"/>
      <c r="AB27" s="251"/>
      <c r="AC27" s="251"/>
      <c r="AD27" s="251"/>
      <c r="AE27" s="251"/>
      <c r="AF27" s="262"/>
      <c r="AG27" s="250">
        <v>42</v>
      </c>
      <c r="AH27" s="251"/>
      <c r="AI27" s="251"/>
      <c r="AJ27" s="266"/>
      <c r="AK27" s="266"/>
      <c r="AL27" s="251"/>
      <c r="AM27" s="251"/>
      <c r="AN27" s="262"/>
      <c r="AO27" s="250">
        <v>78</v>
      </c>
      <c r="AP27" s="251"/>
      <c r="AQ27" s="251"/>
      <c r="AR27" s="251"/>
      <c r="AS27" s="251"/>
      <c r="AT27" s="251"/>
      <c r="AU27" s="251"/>
      <c r="AV27" s="252"/>
    </row>
    <row r="28" spans="2:48" ht="12">
      <c r="B28" s="139" t="s">
        <v>130</v>
      </c>
      <c r="C28" s="139"/>
      <c r="D28" s="139"/>
      <c r="E28" s="139"/>
      <c r="F28" s="139"/>
      <c r="G28" s="142" t="s">
        <v>59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81"/>
      <c r="U28" s="279">
        <v>1430</v>
      </c>
      <c r="V28" s="280"/>
      <c r="W28" s="280"/>
      <c r="X28" s="250">
        <v>750</v>
      </c>
      <c r="Y28" s="251"/>
      <c r="Z28" s="251"/>
      <c r="AA28" s="251"/>
      <c r="AB28" s="251"/>
      <c r="AC28" s="251"/>
      <c r="AD28" s="251"/>
      <c r="AE28" s="251"/>
      <c r="AF28" s="262"/>
      <c r="AG28" s="250">
        <v>840</v>
      </c>
      <c r="AH28" s="251"/>
      <c r="AI28" s="251"/>
      <c r="AJ28" s="251"/>
      <c r="AK28" s="251"/>
      <c r="AL28" s="251"/>
      <c r="AM28" s="251"/>
      <c r="AN28" s="262"/>
      <c r="AO28" s="250">
        <v>785</v>
      </c>
      <c r="AP28" s="251"/>
      <c r="AQ28" s="251"/>
      <c r="AR28" s="251"/>
      <c r="AS28" s="251"/>
      <c r="AT28" s="251"/>
      <c r="AU28" s="251"/>
      <c r="AV28" s="252"/>
    </row>
    <row r="29" spans="2:48" ht="12.75" customHeight="1" thickBot="1">
      <c r="B29" s="139" t="s">
        <v>138</v>
      </c>
      <c r="C29" s="139"/>
      <c r="D29" s="139"/>
      <c r="E29" s="139"/>
      <c r="F29" s="139"/>
      <c r="G29" s="143" t="s">
        <v>35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264">
        <v>1450</v>
      </c>
      <c r="V29" s="265"/>
      <c r="W29" s="265"/>
      <c r="X29" s="253">
        <v>1020</v>
      </c>
      <c r="Y29" s="254"/>
      <c r="Z29" s="254"/>
      <c r="AA29" s="254"/>
      <c r="AB29" s="254"/>
      <c r="AC29" s="254"/>
      <c r="AD29" s="254"/>
      <c r="AE29" s="254"/>
      <c r="AF29" s="261"/>
      <c r="AG29" s="253">
        <v>1010</v>
      </c>
      <c r="AH29" s="254"/>
      <c r="AI29" s="254"/>
      <c r="AJ29" s="254"/>
      <c r="AK29" s="254"/>
      <c r="AL29" s="254"/>
      <c r="AM29" s="254"/>
      <c r="AN29" s="261"/>
      <c r="AO29" s="253">
        <v>1000</v>
      </c>
      <c r="AP29" s="254"/>
      <c r="AQ29" s="254"/>
      <c r="AR29" s="254"/>
      <c r="AS29" s="254"/>
      <c r="AT29" s="254"/>
      <c r="AU29" s="254"/>
      <c r="AV29" s="255"/>
    </row>
    <row r="30" spans="2:48" ht="12.75" customHeight="1" thickBot="1">
      <c r="B30" s="85"/>
      <c r="C30" s="85"/>
      <c r="D30" s="85"/>
      <c r="E30" s="85"/>
      <c r="F30" s="85"/>
      <c r="G30" s="145" t="s">
        <v>36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6"/>
      <c r="U30" s="281">
        <v>1400</v>
      </c>
      <c r="V30" s="282"/>
      <c r="W30" s="282"/>
      <c r="X30" s="256">
        <f>SUM(X25:AF29)</f>
        <v>12320</v>
      </c>
      <c r="Y30" s="257"/>
      <c r="Z30" s="257"/>
      <c r="AA30" s="257"/>
      <c r="AB30" s="257"/>
      <c r="AC30" s="257"/>
      <c r="AD30" s="257"/>
      <c r="AE30" s="257"/>
      <c r="AF30" s="258"/>
      <c r="AG30" s="256">
        <f>SUM(AG25:AN29)</f>
        <v>10132</v>
      </c>
      <c r="AH30" s="257"/>
      <c r="AI30" s="257"/>
      <c r="AJ30" s="257"/>
      <c r="AK30" s="257"/>
      <c r="AL30" s="257"/>
      <c r="AM30" s="257"/>
      <c r="AN30" s="258"/>
      <c r="AO30" s="256">
        <f>SUM(AO25:AV29)</f>
        <v>11523</v>
      </c>
      <c r="AP30" s="257"/>
      <c r="AQ30" s="257"/>
      <c r="AR30" s="257"/>
      <c r="AS30" s="257"/>
      <c r="AT30" s="257"/>
      <c r="AU30" s="257"/>
      <c r="AV30" s="258"/>
    </row>
    <row r="31" spans="2:48" ht="23.25" customHeight="1">
      <c r="B31" s="95" t="s">
        <v>139</v>
      </c>
      <c r="C31" s="96"/>
      <c r="D31" s="96"/>
      <c r="E31" s="96"/>
      <c r="F31" s="97"/>
      <c r="G31" s="147" t="s">
        <v>113</v>
      </c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232">
        <v>1510</v>
      </c>
      <c r="V31" s="233"/>
      <c r="W31" s="234"/>
      <c r="X31" s="224">
        <v>1105</v>
      </c>
      <c r="Y31" s="225"/>
      <c r="Z31" s="225"/>
      <c r="AA31" s="225"/>
      <c r="AB31" s="225"/>
      <c r="AC31" s="225"/>
      <c r="AD31" s="225"/>
      <c r="AE31" s="225"/>
      <c r="AF31" s="226"/>
      <c r="AG31" s="224">
        <v>1154</v>
      </c>
      <c r="AH31" s="225"/>
      <c r="AI31" s="225"/>
      <c r="AJ31" s="225"/>
      <c r="AK31" s="225"/>
      <c r="AL31" s="225"/>
      <c r="AM31" s="225"/>
      <c r="AN31" s="226"/>
      <c r="AO31" s="224">
        <v>1122</v>
      </c>
      <c r="AP31" s="225"/>
      <c r="AQ31" s="225"/>
      <c r="AR31" s="225"/>
      <c r="AS31" s="225"/>
      <c r="AT31" s="225"/>
      <c r="AU31" s="225"/>
      <c r="AV31" s="230"/>
    </row>
    <row r="32" spans="2:48" ht="12.75" customHeight="1">
      <c r="B32" s="98"/>
      <c r="C32" s="99"/>
      <c r="D32" s="99"/>
      <c r="E32" s="99"/>
      <c r="F32" s="100"/>
      <c r="G32" s="145" t="s">
        <v>33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6"/>
      <c r="U32" s="235"/>
      <c r="V32" s="236"/>
      <c r="W32" s="237"/>
      <c r="X32" s="227"/>
      <c r="Y32" s="228"/>
      <c r="Z32" s="228"/>
      <c r="AA32" s="228"/>
      <c r="AB32" s="228"/>
      <c r="AC32" s="228"/>
      <c r="AD32" s="228"/>
      <c r="AE32" s="228"/>
      <c r="AF32" s="229"/>
      <c r="AG32" s="227"/>
      <c r="AH32" s="228"/>
      <c r="AI32" s="228"/>
      <c r="AJ32" s="228"/>
      <c r="AK32" s="228"/>
      <c r="AL32" s="228"/>
      <c r="AM32" s="228"/>
      <c r="AN32" s="229"/>
      <c r="AO32" s="227"/>
      <c r="AP32" s="228"/>
      <c r="AQ32" s="228"/>
      <c r="AR32" s="228"/>
      <c r="AS32" s="228"/>
      <c r="AT32" s="228"/>
      <c r="AU32" s="228"/>
      <c r="AV32" s="231"/>
    </row>
    <row r="33" spans="2:48" ht="12.75" customHeight="1">
      <c r="B33" s="139" t="s">
        <v>139</v>
      </c>
      <c r="C33" s="139"/>
      <c r="D33" s="139"/>
      <c r="E33" s="139"/>
      <c r="F33" s="139"/>
      <c r="G33" s="142" t="s">
        <v>37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81"/>
      <c r="U33" s="279">
        <v>1520</v>
      </c>
      <c r="V33" s="280"/>
      <c r="W33" s="280"/>
      <c r="X33" s="71">
        <v>8000</v>
      </c>
      <c r="Y33" s="72"/>
      <c r="Z33" s="72"/>
      <c r="AA33" s="72"/>
      <c r="AB33" s="72"/>
      <c r="AC33" s="72"/>
      <c r="AD33" s="72"/>
      <c r="AE33" s="72"/>
      <c r="AF33" s="73"/>
      <c r="AG33" s="71">
        <v>7772</v>
      </c>
      <c r="AH33" s="72"/>
      <c r="AI33" s="72"/>
      <c r="AJ33" s="72"/>
      <c r="AK33" s="72"/>
      <c r="AL33" s="72"/>
      <c r="AM33" s="72"/>
      <c r="AN33" s="73"/>
      <c r="AO33" s="71">
        <v>13900</v>
      </c>
      <c r="AP33" s="72"/>
      <c r="AQ33" s="72"/>
      <c r="AR33" s="72"/>
      <c r="AS33" s="72"/>
      <c r="AT33" s="72"/>
      <c r="AU33" s="72"/>
      <c r="AV33" s="74"/>
    </row>
    <row r="34" spans="2:48" ht="12.75" customHeight="1">
      <c r="B34" s="62"/>
      <c r="C34" s="63"/>
      <c r="D34" s="63"/>
      <c r="E34" s="63"/>
      <c r="F34" s="64"/>
      <c r="G34" s="65" t="s">
        <v>132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310">
        <v>15201</v>
      </c>
      <c r="V34" s="311"/>
      <c r="W34" s="312"/>
      <c r="X34" s="71">
        <v>6461</v>
      </c>
      <c r="Y34" s="72"/>
      <c r="Z34" s="72"/>
      <c r="AA34" s="72"/>
      <c r="AB34" s="72"/>
      <c r="AC34" s="72"/>
      <c r="AD34" s="72"/>
      <c r="AE34" s="72"/>
      <c r="AF34" s="73"/>
      <c r="AG34" s="71">
        <v>6464</v>
      </c>
      <c r="AH34" s="72"/>
      <c r="AI34" s="72"/>
      <c r="AJ34" s="72"/>
      <c r="AK34" s="72"/>
      <c r="AL34" s="72"/>
      <c r="AM34" s="72"/>
      <c r="AN34" s="73"/>
      <c r="AO34" s="71">
        <v>13141</v>
      </c>
      <c r="AP34" s="72"/>
      <c r="AQ34" s="72"/>
      <c r="AR34" s="72"/>
      <c r="AS34" s="72"/>
      <c r="AT34" s="72"/>
      <c r="AU34" s="72"/>
      <c r="AV34" s="74"/>
    </row>
    <row r="35" spans="2:48" ht="12.75" customHeight="1">
      <c r="B35" s="62"/>
      <c r="C35" s="63"/>
      <c r="D35" s="63"/>
      <c r="E35" s="63"/>
      <c r="F35" s="64"/>
      <c r="G35" s="65" t="s">
        <v>133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310">
        <v>15202</v>
      </c>
      <c r="V35" s="311"/>
      <c r="W35" s="312"/>
      <c r="X35" s="71">
        <v>550</v>
      </c>
      <c r="Y35" s="72"/>
      <c r="Z35" s="72"/>
      <c r="AA35" s="72"/>
      <c r="AB35" s="72"/>
      <c r="AC35" s="72"/>
      <c r="AD35" s="72"/>
      <c r="AE35" s="72"/>
      <c r="AF35" s="73"/>
      <c r="AG35" s="71">
        <v>300</v>
      </c>
      <c r="AH35" s="72"/>
      <c r="AI35" s="72"/>
      <c r="AJ35" s="72"/>
      <c r="AK35" s="72"/>
      <c r="AL35" s="72"/>
      <c r="AM35" s="72"/>
      <c r="AN35" s="73"/>
      <c r="AO35" s="71">
        <v>120</v>
      </c>
      <c r="AP35" s="72"/>
      <c r="AQ35" s="72"/>
      <c r="AR35" s="72"/>
      <c r="AS35" s="72"/>
      <c r="AT35" s="72"/>
      <c r="AU35" s="72"/>
      <c r="AV35" s="74"/>
    </row>
    <row r="36" spans="2:48" ht="12.75" customHeight="1">
      <c r="B36" s="62"/>
      <c r="C36" s="63"/>
      <c r="D36" s="63"/>
      <c r="E36" s="63"/>
      <c r="F36" s="64"/>
      <c r="G36" s="65" t="s">
        <v>134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310">
        <v>15203</v>
      </c>
      <c r="V36" s="311"/>
      <c r="W36" s="312"/>
      <c r="X36" s="71">
        <v>655</v>
      </c>
      <c r="Y36" s="72"/>
      <c r="Z36" s="72"/>
      <c r="AA36" s="72"/>
      <c r="AB36" s="72"/>
      <c r="AC36" s="72"/>
      <c r="AD36" s="72"/>
      <c r="AE36" s="72"/>
      <c r="AF36" s="73"/>
      <c r="AG36" s="71">
        <v>805</v>
      </c>
      <c r="AH36" s="72"/>
      <c r="AI36" s="72"/>
      <c r="AJ36" s="72"/>
      <c r="AK36" s="72"/>
      <c r="AL36" s="72"/>
      <c r="AM36" s="72"/>
      <c r="AN36" s="73"/>
      <c r="AO36" s="71">
        <v>504</v>
      </c>
      <c r="AP36" s="72"/>
      <c r="AQ36" s="72"/>
      <c r="AR36" s="72"/>
      <c r="AS36" s="72"/>
      <c r="AT36" s="72"/>
      <c r="AU36" s="72"/>
      <c r="AV36" s="74"/>
    </row>
    <row r="37" spans="2:48" ht="12.75" customHeight="1">
      <c r="B37" s="62"/>
      <c r="C37" s="63"/>
      <c r="D37" s="63"/>
      <c r="E37" s="63"/>
      <c r="F37" s="64"/>
      <c r="G37" s="65" t="s">
        <v>135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310">
        <v>15204</v>
      </c>
      <c r="V37" s="311"/>
      <c r="W37" s="312"/>
      <c r="X37" s="71">
        <v>334</v>
      </c>
      <c r="Y37" s="72"/>
      <c r="Z37" s="72"/>
      <c r="AA37" s="72"/>
      <c r="AB37" s="72"/>
      <c r="AC37" s="72"/>
      <c r="AD37" s="72"/>
      <c r="AE37" s="72"/>
      <c r="AF37" s="73"/>
      <c r="AG37" s="71">
        <v>203</v>
      </c>
      <c r="AH37" s="72"/>
      <c r="AI37" s="72"/>
      <c r="AJ37" s="72"/>
      <c r="AK37" s="72"/>
      <c r="AL37" s="72"/>
      <c r="AM37" s="72"/>
      <c r="AN37" s="73"/>
      <c r="AO37" s="71">
        <v>135</v>
      </c>
      <c r="AP37" s="72"/>
      <c r="AQ37" s="72"/>
      <c r="AR37" s="72"/>
      <c r="AS37" s="72"/>
      <c r="AT37" s="72"/>
      <c r="AU37" s="72"/>
      <c r="AV37" s="74"/>
    </row>
    <row r="38" spans="2:48" ht="12.75" customHeight="1">
      <c r="B38" s="85"/>
      <c r="C38" s="85"/>
      <c r="D38" s="85"/>
      <c r="E38" s="85"/>
      <c r="F38" s="85"/>
      <c r="G38" s="142" t="s">
        <v>38</v>
      </c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81"/>
      <c r="U38" s="279">
        <v>1530</v>
      </c>
      <c r="V38" s="280"/>
      <c r="W38" s="280"/>
      <c r="X38" s="250" t="s">
        <v>94</v>
      </c>
      <c r="Y38" s="251"/>
      <c r="Z38" s="251"/>
      <c r="AA38" s="251"/>
      <c r="AB38" s="251"/>
      <c r="AC38" s="251"/>
      <c r="AD38" s="251"/>
      <c r="AE38" s="251"/>
      <c r="AF38" s="262"/>
      <c r="AG38" s="71" t="s">
        <v>94</v>
      </c>
      <c r="AH38" s="72"/>
      <c r="AI38" s="72"/>
      <c r="AJ38" s="72"/>
      <c r="AK38" s="72"/>
      <c r="AL38" s="72"/>
      <c r="AM38" s="72"/>
      <c r="AN38" s="73"/>
      <c r="AO38" s="71" t="s">
        <v>94</v>
      </c>
      <c r="AP38" s="72"/>
      <c r="AQ38" s="72"/>
      <c r="AR38" s="72"/>
      <c r="AS38" s="72"/>
      <c r="AT38" s="72"/>
      <c r="AU38" s="72"/>
      <c r="AV38" s="74"/>
    </row>
    <row r="39" spans="2:48" ht="12.75" customHeight="1">
      <c r="B39" s="139" t="s">
        <v>130</v>
      </c>
      <c r="C39" s="139"/>
      <c r="D39" s="139"/>
      <c r="E39" s="139"/>
      <c r="F39" s="139"/>
      <c r="G39" s="142" t="s">
        <v>59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81"/>
      <c r="U39" s="279">
        <v>1540</v>
      </c>
      <c r="V39" s="280"/>
      <c r="W39" s="280"/>
      <c r="X39" s="250">
        <v>709</v>
      </c>
      <c r="Y39" s="251"/>
      <c r="Z39" s="251"/>
      <c r="AA39" s="251"/>
      <c r="AB39" s="251"/>
      <c r="AC39" s="251"/>
      <c r="AD39" s="251"/>
      <c r="AE39" s="251"/>
      <c r="AF39" s="262"/>
      <c r="AG39" s="71">
        <v>814</v>
      </c>
      <c r="AH39" s="72"/>
      <c r="AI39" s="72"/>
      <c r="AJ39" s="72"/>
      <c r="AK39" s="72"/>
      <c r="AL39" s="72"/>
      <c r="AM39" s="72"/>
      <c r="AN39" s="73"/>
      <c r="AO39" s="71">
        <v>955</v>
      </c>
      <c r="AP39" s="72"/>
      <c r="AQ39" s="72"/>
      <c r="AR39" s="72"/>
      <c r="AS39" s="72"/>
      <c r="AT39" s="72"/>
      <c r="AU39" s="72"/>
      <c r="AV39" s="74"/>
    </row>
    <row r="40" spans="2:48" ht="12.75" customHeight="1" thickBot="1">
      <c r="B40" s="139" t="s">
        <v>138</v>
      </c>
      <c r="C40" s="139"/>
      <c r="D40" s="139"/>
      <c r="E40" s="139"/>
      <c r="F40" s="139"/>
      <c r="G40" s="143" t="s">
        <v>35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4"/>
      <c r="U40" s="264">
        <v>1550</v>
      </c>
      <c r="V40" s="265"/>
      <c r="W40" s="265"/>
      <c r="X40" s="253">
        <v>615</v>
      </c>
      <c r="Y40" s="254"/>
      <c r="Z40" s="254"/>
      <c r="AA40" s="254"/>
      <c r="AB40" s="254"/>
      <c r="AC40" s="254"/>
      <c r="AD40" s="254"/>
      <c r="AE40" s="254"/>
      <c r="AF40" s="261"/>
      <c r="AG40" s="244">
        <v>605</v>
      </c>
      <c r="AH40" s="245"/>
      <c r="AI40" s="245"/>
      <c r="AJ40" s="245"/>
      <c r="AK40" s="245"/>
      <c r="AL40" s="245"/>
      <c r="AM40" s="245"/>
      <c r="AN40" s="259"/>
      <c r="AO40" s="244">
        <v>600</v>
      </c>
      <c r="AP40" s="245"/>
      <c r="AQ40" s="245"/>
      <c r="AR40" s="245"/>
      <c r="AS40" s="245"/>
      <c r="AT40" s="245"/>
      <c r="AU40" s="245"/>
      <c r="AV40" s="246"/>
    </row>
    <row r="41" spans="2:48" ht="12.75" customHeight="1" thickBot="1" thickTop="1">
      <c r="B41" s="138"/>
      <c r="C41" s="138"/>
      <c r="D41" s="138"/>
      <c r="E41" s="138"/>
      <c r="F41" s="138"/>
      <c r="G41" s="145" t="s">
        <v>39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6"/>
      <c r="U41" s="275">
        <v>1500</v>
      </c>
      <c r="V41" s="276"/>
      <c r="W41" s="276"/>
      <c r="X41" s="86">
        <f>SUM(X31:AF40)-X34-X35-X36-X37</f>
        <v>10429</v>
      </c>
      <c r="Y41" s="87"/>
      <c r="Z41" s="87"/>
      <c r="AA41" s="87"/>
      <c r="AB41" s="87"/>
      <c r="AC41" s="87"/>
      <c r="AD41" s="87"/>
      <c r="AE41" s="87"/>
      <c r="AF41" s="115"/>
      <c r="AG41" s="86">
        <f>SUM(AG31:AN40)-AG34-AG35-AG36-AG37</f>
        <v>10345</v>
      </c>
      <c r="AH41" s="87"/>
      <c r="AI41" s="87"/>
      <c r="AJ41" s="87"/>
      <c r="AK41" s="87"/>
      <c r="AL41" s="87"/>
      <c r="AM41" s="87"/>
      <c r="AN41" s="115"/>
      <c r="AO41" s="86">
        <f>SUM(AO31:AV40)-AO34-AO35-AO36-AO37</f>
        <v>16577</v>
      </c>
      <c r="AP41" s="87"/>
      <c r="AQ41" s="87"/>
      <c r="AR41" s="87"/>
      <c r="AS41" s="87"/>
      <c r="AT41" s="87"/>
      <c r="AU41" s="87"/>
      <c r="AV41" s="88"/>
    </row>
    <row r="42" spans="2:48" ht="12.75" customHeight="1" thickBot="1" thickTop="1">
      <c r="B42" s="138"/>
      <c r="C42" s="138"/>
      <c r="D42" s="138"/>
      <c r="E42" s="138"/>
      <c r="F42" s="138"/>
      <c r="G42" s="140" t="s">
        <v>110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1"/>
      <c r="U42" s="277">
        <v>1700</v>
      </c>
      <c r="V42" s="278"/>
      <c r="W42" s="278"/>
      <c r="X42" s="238">
        <f>X41+X30+X24</f>
        <v>33125</v>
      </c>
      <c r="Y42" s="239"/>
      <c r="Z42" s="239"/>
      <c r="AA42" s="239"/>
      <c r="AB42" s="239"/>
      <c r="AC42" s="239"/>
      <c r="AD42" s="239"/>
      <c r="AE42" s="239"/>
      <c r="AF42" s="260"/>
      <c r="AG42" s="238">
        <f>AG41+AG30+AG24</f>
        <v>34938</v>
      </c>
      <c r="AH42" s="239"/>
      <c r="AI42" s="239"/>
      <c r="AJ42" s="239"/>
      <c r="AK42" s="239"/>
      <c r="AL42" s="239"/>
      <c r="AM42" s="239"/>
      <c r="AN42" s="260"/>
      <c r="AO42" s="238">
        <f>AO41+AO30+AO24</f>
        <v>32546</v>
      </c>
      <c r="AP42" s="239"/>
      <c r="AQ42" s="239"/>
      <c r="AR42" s="239"/>
      <c r="AS42" s="239"/>
      <c r="AT42" s="239"/>
      <c r="AU42" s="239"/>
      <c r="AV42" s="240"/>
    </row>
    <row r="43" spans="24:48" ht="4.5" customHeight="1">
      <c r="X43" s="57"/>
      <c r="Y43" s="57"/>
      <c r="Z43" s="57"/>
      <c r="AA43" s="57"/>
      <c r="AB43" s="57"/>
      <c r="AC43" s="57"/>
      <c r="AD43" s="57"/>
      <c r="AE43" s="57"/>
      <c r="AF43" s="57"/>
      <c r="AG43" s="220"/>
      <c r="AH43" s="220"/>
      <c r="AI43" s="220"/>
      <c r="AJ43" s="220"/>
      <c r="AK43" s="220"/>
      <c r="AL43" s="220"/>
      <c r="AM43" s="220"/>
      <c r="AN43" s="220"/>
      <c r="AO43" s="57"/>
      <c r="AP43" s="57"/>
      <c r="AQ43" s="57"/>
      <c r="AR43" s="57"/>
      <c r="AS43" s="57"/>
      <c r="AT43" s="57"/>
      <c r="AU43" s="57"/>
      <c r="AV43" s="57"/>
    </row>
    <row r="44" spans="2:48" ht="21" customHeight="1">
      <c r="B44" s="171" t="s">
        <v>42</v>
      </c>
      <c r="C44" s="171"/>
      <c r="D44" s="171"/>
      <c r="E44" s="171"/>
      <c r="F44" s="171"/>
      <c r="G44" s="171"/>
      <c r="H44" s="169" t="s">
        <v>95</v>
      </c>
      <c r="I44" s="169"/>
      <c r="J44" s="169"/>
      <c r="K44" s="169"/>
      <c r="L44" s="169"/>
      <c r="M44" s="169"/>
      <c r="N44" s="57"/>
      <c r="O44" s="169" t="s">
        <v>96</v>
      </c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219"/>
      <c r="AB44" s="219"/>
      <c r="AC44" s="219"/>
      <c r="AD44" s="219"/>
      <c r="AE44" s="219"/>
      <c r="AF44" s="220"/>
      <c r="AG44" s="220"/>
      <c r="AH44" s="220"/>
      <c r="AI44" s="220"/>
      <c r="AJ44" s="220"/>
      <c r="AK44" s="220"/>
      <c r="AL44" s="58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</row>
    <row r="45" spans="8:48" ht="11.25">
      <c r="H45" s="222" t="s">
        <v>43</v>
      </c>
      <c r="I45" s="222"/>
      <c r="J45" s="222"/>
      <c r="K45" s="222"/>
      <c r="L45" s="222"/>
      <c r="M45" s="222"/>
      <c r="O45" s="222" t="s">
        <v>44</v>
      </c>
      <c r="P45" s="222"/>
      <c r="Q45" s="222"/>
      <c r="R45" s="222"/>
      <c r="S45" s="222"/>
      <c r="T45" s="222"/>
      <c r="U45" s="222"/>
      <c r="V45" s="222"/>
      <c r="W45" s="222"/>
      <c r="X45" s="223"/>
      <c r="Y45" s="223"/>
      <c r="Z45" s="223"/>
      <c r="AA45" s="58"/>
      <c r="AB45" s="58"/>
      <c r="AC45" s="58"/>
      <c r="AD45" s="58"/>
      <c r="AE45" s="58"/>
      <c r="AF45" s="221"/>
      <c r="AG45" s="221"/>
      <c r="AH45" s="221"/>
      <c r="AI45" s="221"/>
      <c r="AJ45" s="221"/>
      <c r="AK45" s="221"/>
      <c r="AL45" s="58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</row>
    <row r="46" spans="2:48" ht="12">
      <c r="B46" s="2" t="s">
        <v>45</v>
      </c>
      <c r="C46" s="99" t="s">
        <v>116</v>
      </c>
      <c r="D46" s="99"/>
      <c r="E46" s="3" t="s">
        <v>45</v>
      </c>
      <c r="F46" s="99" t="s">
        <v>101</v>
      </c>
      <c r="G46" s="99"/>
      <c r="H46" s="99"/>
      <c r="I46" s="99"/>
      <c r="J46" s="99"/>
      <c r="K46" s="99"/>
      <c r="L46" s="99"/>
      <c r="M46" s="99"/>
      <c r="N46" s="99"/>
      <c r="O46" s="99"/>
      <c r="P46" s="168" t="s">
        <v>2</v>
      </c>
      <c r="Q46" s="168"/>
      <c r="R46" s="99" t="s">
        <v>141</v>
      </c>
      <c r="S46" s="99"/>
      <c r="T46" s="1" t="s">
        <v>1</v>
      </c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24:48" ht="8.25" customHeight="1"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2:48" ht="12.75" customHeight="1">
      <c r="B48" s="213" t="s">
        <v>46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</row>
    <row r="49" spans="2:48" ht="14.25" customHeight="1">
      <c r="B49" s="217" t="s">
        <v>63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</row>
    <row r="50" spans="2:48" ht="86.25" customHeight="1">
      <c r="B50" s="213" t="s">
        <v>47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</row>
    <row r="51" spans="2:48" ht="12.75" customHeight="1">
      <c r="B51" s="213" t="s">
        <v>48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</row>
    <row r="52" spans="2:48" ht="12.75" customHeight="1">
      <c r="B52" s="213" t="s">
        <v>49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</row>
    <row r="53" spans="2:48" ht="12.75" customHeight="1">
      <c r="B53" s="213" t="s">
        <v>50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</row>
    <row r="54" spans="2:48" ht="80.25" customHeight="1">
      <c r="B54" s="213" t="s">
        <v>60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</row>
    <row r="55" spans="2:48" ht="11.25">
      <c r="B55" s="215" t="s">
        <v>51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</row>
    <row r="56" spans="24:48" ht="11.25"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</row>
    <row r="57" spans="24:48" ht="11.25"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24:48" ht="11.25"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24:48" ht="11.25"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</sheetData>
  <sheetProtection/>
  <mergeCells count="200">
    <mergeCell ref="AO34:AV34"/>
    <mergeCell ref="AO35:AV35"/>
    <mergeCell ref="AO36:AV36"/>
    <mergeCell ref="AO37:AV37"/>
    <mergeCell ref="U34:W34"/>
    <mergeCell ref="U35:W35"/>
    <mergeCell ref="U36:W36"/>
    <mergeCell ref="U37:W37"/>
    <mergeCell ref="X34:AF34"/>
    <mergeCell ref="X35:AF35"/>
    <mergeCell ref="X36:AF36"/>
    <mergeCell ref="X37:AF37"/>
    <mergeCell ref="B34:F34"/>
    <mergeCell ref="G34:T34"/>
    <mergeCell ref="B35:F35"/>
    <mergeCell ref="B36:F36"/>
    <mergeCell ref="B37:F37"/>
    <mergeCell ref="G35:T35"/>
    <mergeCell ref="G36:T36"/>
    <mergeCell ref="G37:T37"/>
    <mergeCell ref="AG3:AN3"/>
    <mergeCell ref="AJ4:AK4"/>
    <mergeCell ref="AL4:AN4"/>
    <mergeCell ref="AO4:AQ4"/>
    <mergeCell ref="AR4:AS4"/>
    <mergeCell ref="AT4:AV4"/>
    <mergeCell ref="AO3:AV3"/>
    <mergeCell ref="B3:F5"/>
    <mergeCell ref="G3:T5"/>
    <mergeCell ref="U3:W5"/>
    <mergeCell ref="X3:Y3"/>
    <mergeCell ref="Z3:AE3"/>
    <mergeCell ref="B11:F11"/>
    <mergeCell ref="G10:R10"/>
    <mergeCell ref="G11:R11"/>
    <mergeCell ref="B10:F10"/>
    <mergeCell ref="B6:F9"/>
    <mergeCell ref="X4:Z4"/>
    <mergeCell ref="AA4:AC4"/>
    <mergeCell ref="AD4:AF4"/>
    <mergeCell ref="AG4:AI4"/>
    <mergeCell ref="AO20:AV20"/>
    <mergeCell ref="G17:T17"/>
    <mergeCell ref="G15:T15"/>
    <mergeCell ref="G14:T14"/>
    <mergeCell ref="X20:AF20"/>
    <mergeCell ref="AG20:AN20"/>
    <mergeCell ref="B13:F13"/>
    <mergeCell ref="G12:R12"/>
    <mergeCell ref="G13:R13"/>
    <mergeCell ref="B12:F12"/>
    <mergeCell ref="U21:W21"/>
    <mergeCell ref="B20:F20"/>
    <mergeCell ref="G20:T20"/>
    <mergeCell ref="U20:W20"/>
    <mergeCell ref="U23:W23"/>
    <mergeCell ref="AG21:AN21"/>
    <mergeCell ref="AO21:AV21"/>
    <mergeCell ref="B22:F22"/>
    <mergeCell ref="G22:T22"/>
    <mergeCell ref="U22:W22"/>
    <mergeCell ref="X22:AF22"/>
    <mergeCell ref="AG22:AN22"/>
    <mergeCell ref="AO22:AV22"/>
    <mergeCell ref="B21:F21"/>
    <mergeCell ref="AG23:AN23"/>
    <mergeCell ref="AO23:AV23"/>
    <mergeCell ref="B24:F24"/>
    <mergeCell ref="G24:T24"/>
    <mergeCell ref="U24:W24"/>
    <mergeCell ref="X24:AF24"/>
    <mergeCell ref="AG24:AN24"/>
    <mergeCell ref="AO24:AV24"/>
    <mergeCell ref="B23:F23"/>
    <mergeCell ref="G23:T23"/>
    <mergeCell ref="G6:R6"/>
    <mergeCell ref="G7:R7"/>
    <mergeCell ref="G8:R8"/>
    <mergeCell ref="G9:R9"/>
    <mergeCell ref="G25:T25"/>
    <mergeCell ref="G21:T21"/>
    <mergeCell ref="G16:T16"/>
    <mergeCell ref="G31:T31"/>
    <mergeCell ref="G32:T32"/>
    <mergeCell ref="G33:T33"/>
    <mergeCell ref="G28:T28"/>
    <mergeCell ref="G29:T29"/>
    <mergeCell ref="G30:T30"/>
    <mergeCell ref="G42:T42"/>
    <mergeCell ref="G18:T19"/>
    <mergeCell ref="U27:W27"/>
    <mergeCell ref="U28:W28"/>
    <mergeCell ref="U29:W29"/>
    <mergeCell ref="U30:W30"/>
    <mergeCell ref="G38:T38"/>
    <mergeCell ref="G39:T39"/>
    <mergeCell ref="G40:T40"/>
    <mergeCell ref="G41:T41"/>
    <mergeCell ref="U41:W41"/>
    <mergeCell ref="U42:W42"/>
    <mergeCell ref="B27:F27"/>
    <mergeCell ref="B28:F28"/>
    <mergeCell ref="B29:F29"/>
    <mergeCell ref="B30:F30"/>
    <mergeCell ref="B33:F33"/>
    <mergeCell ref="U33:W33"/>
    <mergeCell ref="U38:W38"/>
    <mergeCell ref="U39:W39"/>
    <mergeCell ref="B42:F42"/>
    <mergeCell ref="U14:W17"/>
    <mergeCell ref="B14:F17"/>
    <mergeCell ref="U18:W19"/>
    <mergeCell ref="B25:F26"/>
    <mergeCell ref="B18:F19"/>
    <mergeCell ref="B38:F38"/>
    <mergeCell ref="B39:F39"/>
    <mergeCell ref="B40:F40"/>
    <mergeCell ref="B41:F41"/>
    <mergeCell ref="X41:AF41"/>
    <mergeCell ref="X42:AF42"/>
    <mergeCell ref="AG18:AN18"/>
    <mergeCell ref="AG27:AN27"/>
    <mergeCell ref="AG28:AN28"/>
    <mergeCell ref="AG29:AN29"/>
    <mergeCell ref="AG30:AN30"/>
    <mergeCell ref="X33:AF33"/>
    <mergeCell ref="X38:AF38"/>
    <mergeCell ref="X39:AF39"/>
    <mergeCell ref="B1:AV1"/>
    <mergeCell ref="X40:AF40"/>
    <mergeCell ref="X28:AF28"/>
    <mergeCell ref="X29:AF29"/>
    <mergeCell ref="X30:AF30"/>
    <mergeCell ref="X23:AF23"/>
    <mergeCell ref="X27:AF27"/>
    <mergeCell ref="X18:AF18"/>
    <mergeCell ref="X21:AF21"/>
    <mergeCell ref="U40:W40"/>
    <mergeCell ref="AG39:AN39"/>
    <mergeCell ref="AG40:AN40"/>
    <mergeCell ref="AG41:AN41"/>
    <mergeCell ref="AG42:AN42"/>
    <mergeCell ref="AG33:AN33"/>
    <mergeCell ref="AG38:AN38"/>
    <mergeCell ref="AG34:AN34"/>
    <mergeCell ref="AG35:AN35"/>
    <mergeCell ref="AG36:AN36"/>
    <mergeCell ref="AG37:AN37"/>
    <mergeCell ref="AO33:AV33"/>
    <mergeCell ref="AO38:AV38"/>
    <mergeCell ref="AO39:AV39"/>
    <mergeCell ref="AO40:AV40"/>
    <mergeCell ref="AG43:AN43"/>
    <mergeCell ref="AO18:AV18"/>
    <mergeCell ref="AO27:AV27"/>
    <mergeCell ref="AO28:AV28"/>
    <mergeCell ref="AO29:AV29"/>
    <mergeCell ref="AO30:AV30"/>
    <mergeCell ref="AO41:AV41"/>
    <mergeCell ref="AO42:AV42"/>
    <mergeCell ref="X14:AF17"/>
    <mergeCell ref="AG14:AN17"/>
    <mergeCell ref="AO14:AV17"/>
    <mergeCell ref="AE19:AF19"/>
    <mergeCell ref="Y19:AD19"/>
    <mergeCell ref="AH19:AM19"/>
    <mergeCell ref="AP19:AU19"/>
    <mergeCell ref="X25:AF26"/>
    <mergeCell ref="AG25:AN26"/>
    <mergeCell ref="AO25:AV26"/>
    <mergeCell ref="U25:W26"/>
    <mergeCell ref="B31:F32"/>
    <mergeCell ref="U31:W32"/>
    <mergeCell ref="X31:AF32"/>
    <mergeCell ref="AG31:AN32"/>
    <mergeCell ref="AO31:AV32"/>
    <mergeCell ref="G26:T26"/>
    <mergeCell ref="G27:T27"/>
    <mergeCell ref="AM44:AV44"/>
    <mergeCell ref="AM45:AV45"/>
    <mergeCell ref="B44:G44"/>
    <mergeCell ref="H44:M44"/>
    <mergeCell ref="H45:M45"/>
    <mergeCell ref="O44:Z44"/>
    <mergeCell ref="O45:Z45"/>
    <mergeCell ref="C46:D46"/>
    <mergeCell ref="F46:O46"/>
    <mergeCell ref="P46:Q46"/>
    <mergeCell ref="R46:S46"/>
    <mergeCell ref="AA44:AE44"/>
    <mergeCell ref="AF44:AK44"/>
    <mergeCell ref="AF45:AK45"/>
    <mergeCell ref="B52:AV52"/>
    <mergeCell ref="B53:AV53"/>
    <mergeCell ref="B54:AV54"/>
    <mergeCell ref="B55:AV55"/>
    <mergeCell ref="B48:AV48"/>
    <mergeCell ref="B49:AV49"/>
    <mergeCell ref="B50:AV50"/>
    <mergeCell ref="B51:AV51"/>
  </mergeCells>
  <printOptions/>
  <pageMargins left="0.7874015748031497" right="0.7874015748031497" top="0.7874015748031497" bottom="0.7874015748031497" header="0" footer="0"/>
  <pageSetup cellComments="asDisplayed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Кондрашова</dc:creator>
  <cp:keywords/>
  <dc:description>Подготовлено на базе материалов БСС  «Система Главбух»</dc:description>
  <cp:lastModifiedBy>Шипилова Ирина Григорьевна</cp:lastModifiedBy>
  <cp:lastPrinted>2023-03-28T10:28:59Z</cp:lastPrinted>
  <dcterms:created xsi:type="dcterms:W3CDTF">2008-10-16T09:10:01Z</dcterms:created>
  <dcterms:modified xsi:type="dcterms:W3CDTF">2023-12-21T10:27:59Z</dcterms:modified>
  <cp:category/>
  <cp:version/>
  <cp:contentType/>
  <cp:contentStatus/>
</cp:coreProperties>
</file>